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0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<sst xmlns="http://schemas.openxmlformats.org/spreadsheetml/2006/main" count="119" uniqueCount="82">
  <si>
    <t>Nazwa</t>
  </si>
  <si>
    <t>Dział</t>
  </si>
  <si>
    <t xml:space="preserve">   - dochody z najmu i dzierżawy składników majątkowych</t>
  </si>
  <si>
    <t xml:space="preserve">   - dochody ze sprzedaży składników majątkowych</t>
  </si>
  <si>
    <t>Gospodarka mieszkaniowa</t>
  </si>
  <si>
    <t>w tym :</t>
  </si>
  <si>
    <t xml:space="preserve">   - wpływy z opłat za zarząd,użytkowanie i wieczyste użytk.</t>
  </si>
  <si>
    <t>Administracja publiczna</t>
  </si>
  <si>
    <t xml:space="preserve">   - wpływy z różnych opłat</t>
  </si>
  <si>
    <t xml:space="preserve">   - wpływy z usług</t>
  </si>
  <si>
    <t xml:space="preserve">   - podatek od nieruchomości</t>
  </si>
  <si>
    <t xml:space="preserve">   - podatek rolny</t>
  </si>
  <si>
    <t xml:space="preserve">   - podatek leśny</t>
  </si>
  <si>
    <t xml:space="preserve">   - podatek od środków transportowych</t>
  </si>
  <si>
    <t xml:space="preserve">   - podatek od dział. gospodarczej od osób fizycznych opłacany           w formie karty podatkowej</t>
  </si>
  <si>
    <t xml:space="preserve">   - podatek od czynności cywilno prawnych</t>
  </si>
  <si>
    <t xml:space="preserve">   - podatek od spatków i darowizn</t>
  </si>
  <si>
    <t xml:space="preserve">   - opłata skarbowa</t>
  </si>
  <si>
    <t xml:space="preserve">   - opłata targowa</t>
  </si>
  <si>
    <t xml:space="preserve">   - udział gminy w podatkach stanowiących dochód budż.państwa</t>
  </si>
  <si>
    <t xml:space="preserve">     w tym :</t>
  </si>
  <si>
    <t xml:space="preserve">          - podatek dochodowy od osób fizycznych</t>
  </si>
  <si>
    <t xml:space="preserve">          - podatek dochodowyod osób prawnych</t>
  </si>
  <si>
    <t>Różne rozliczenia</t>
  </si>
  <si>
    <t>Oświata i wychowanie</t>
  </si>
  <si>
    <t xml:space="preserve">   - wpływy z usług opiekuńczych</t>
  </si>
  <si>
    <t>Zadania zlecone</t>
  </si>
  <si>
    <t>Urzedy naczelnych organów władzy państwowej,kontroli,ochrony prawa oraz sądownictwa</t>
  </si>
  <si>
    <t>Razem zadania zlecone</t>
  </si>
  <si>
    <t>Działalność usługowa</t>
  </si>
  <si>
    <t xml:space="preserve">Razem dochody </t>
  </si>
  <si>
    <t>Przychody</t>
  </si>
  <si>
    <t>Suma bilansowa</t>
  </si>
  <si>
    <t>Dział 750                   -Administracja publiczna</t>
  </si>
  <si>
    <t xml:space="preserve">      Rozdział 75011   - Urzędy wojewódzkie</t>
  </si>
  <si>
    <t xml:space="preserve">   - opłata za wydawanie zezwoleń na sprzedaż alkoholu</t>
  </si>
  <si>
    <t xml:space="preserve">   - odsetki od nieterminowych wpłat podatków</t>
  </si>
  <si>
    <t xml:space="preserve">   - dotacje celowe z budżetu państwa na realizację zadań bieżacych z zakresu administracji rządowej oraz innych zadań zleconych ustawami</t>
  </si>
  <si>
    <t xml:space="preserve">   - dotacje celowe z budżetu państwa na realizację zadań bieżacych oraz innych zadań zleconych ustawami</t>
  </si>
  <si>
    <t>Zadania realizowane na podstawie porozumień</t>
  </si>
  <si>
    <t>Pomoc społeczna</t>
  </si>
  <si>
    <t xml:space="preserve">    - subwencja ogólna </t>
  </si>
  <si>
    <t xml:space="preserve">    - część oświatowa subwencji dla jednostek samorządu terytorialnego</t>
  </si>
  <si>
    <t xml:space="preserve">    - część wyrównawcza subwencji ogólnej dla gmin</t>
  </si>
  <si>
    <t>Dochody od osób prawnych, od osób fizycznych i innych jednostek nieposiadających osobowości prawnej oraz wydatki zawiązane z ich poborem</t>
  </si>
  <si>
    <t xml:space="preserve">             § 2350            - Dochody BP związane z realizacją zadań zlec. JST</t>
  </si>
  <si>
    <t xml:space="preserve">   - wpłaty z PFRON</t>
  </si>
  <si>
    <t>Obrona cywilna</t>
  </si>
  <si>
    <t xml:space="preserve">   - dotacje celowe otrzymane z B P.na realizację zadań własnych gmin</t>
  </si>
  <si>
    <t>Razem  dochody bez zadań zleconych i powierzonych</t>
  </si>
  <si>
    <t>Gospodarka komunalna i ochrona środowiska</t>
  </si>
  <si>
    <t>Transport i łączność</t>
  </si>
  <si>
    <t>Kultura fizyczna i sport</t>
  </si>
  <si>
    <t xml:space="preserve">    - dotacje celowe pochodzące ze srodków Unii Europejskiej</t>
  </si>
  <si>
    <t>Edukacyjna opieka wychowawcza</t>
  </si>
  <si>
    <t>010</t>
  </si>
  <si>
    <t>Rolnictwo i łowiectwo</t>
  </si>
  <si>
    <t xml:space="preserve">     Rozdział 85212   - </t>
  </si>
  <si>
    <t>Dział 852                     - Pomoc społeczna</t>
  </si>
  <si>
    <t xml:space="preserve">    - dotacje celowe pochodzące ze środków Unii Europejskiej</t>
  </si>
  <si>
    <t xml:space="preserve">    - dotacje celowe pochodzące ze środków FOGR</t>
  </si>
  <si>
    <t xml:space="preserve">   - dotacje celowe  na realizację zadań bieżacych realizowanych na podstawie porozumień między jednostkami samorządu terytorialnego</t>
  </si>
  <si>
    <t xml:space="preserve">   - opłaty adiacenckie i renta planistyczna</t>
  </si>
  <si>
    <t>WYKONANIE</t>
  </si>
  <si>
    <t>PLAN</t>
  </si>
  <si>
    <t>%</t>
  </si>
  <si>
    <t xml:space="preserve">   - dochody z tytułu odsetek</t>
  </si>
  <si>
    <t>-</t>
  </si>
  <si>
    <t>DOCHODY BUDŻETU GMINY</t>
  </si>
  <si>
    <t xml:space="preserve">   § 9520 Przychody z zaciągniętych kredytów</t>
  </si>
  <si>
    <t xml:space="preserve">   § 9570 Nadwyżka z lat ubiegłych</t>
  </si>
  <si>
    <t xml:space="preserve">   - wpływy z innych opłat lokalnych</t>
  </si>
  <si>
    <t xml:space="preserve">   - wpływy z różnych dochodów</t>
  </si>
  <si>
    <t xml:space="preserve">    - dotacje z funduszy celowych</t>
  </si>
  <si>
    <t xml:space="preserve">   - dotacje celowe z budżetu państwa na realizację zadań bieżacych realizowanych na podstawie porozumień</t>
  </si>
  <si>
    <t xml:space="preserve">   - dotacja z funduszy celowych</t>
  </si>
  <si>
    <t xml:space="preserve">    - wpływy z różnych opłat</t>
  </si>
  <si>
    <t xml:space="preserve">   - pozostałe odsetki</t>
  </si>
  <si>
    <t>WG ŹRÓDEŁ I DZIAŁÓW ZA 2008 ROK</t>
  </si>
  <si>
    <t xml:space="preserve">   - dotacje rozwojowe na finansownie Wspólnej polityki rolnej</t>
  </si>
  <si>
    <t>Kwota dochodów odprowadzonych do budżetu państwa:</t>
  </si>
  <si>
    <t>Załącznik Nr 3 do Uchwały Nr XXXI-198 Rady Miasta i Gminy w Pilicy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</si>
</sst>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#,##0.0"/>
  </numFmts>
  <fonts count="7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 CE"/>
      <family val="2"/>
    </font>
    <font>
      <sz val="10"/>
      <name val="Arial CE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165" fontId="2" fillId="0" borderId="2" xfId="15" applyNumberFormat="1" applyFont="1" applyBorder="1" applyAlignment="1">
      <alignment/>
    </xf>
    <xf numFmtId="0" fontId="1" fillId="0" borderId="2" xfId="0" applyFont="1" applyBorder="1" applyAlignment="1">
      <alignment wrapText="1"/>
    </xf>
    <xf numFmtId="165" fontId="2" fillId="0" borderId="3" xfId="15" applyNumberFormat="1" applyFon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0" fontId="0" fillId="0" borderId="3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0" fontId="3" fillId="0" borderId="8" xfId="0" applyFont="1" applyBorder="1" applyAlignment="1">
      <alignment/>
    </xf>
    <xf numFmtId="165" fontId="3" fillId="0" borderId="9" xfId="15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4" xfId="0" applyFill="1" applyBorder="1" applyAlignment="1">
      <alignment wrapText="1"/>
    </xf>
    <xf numFmtId="165" fontId="2" fillId="0" borderId="1" xfId="15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165" fontId="2" fillId="0" borderId="2" xfId="15" applyNumberFormat="1" applyFont="1" applyBorder="1" applyAlignment="1">
      <alignment/>
    </xf>
    <xf numFmtId="0" fontId="2" fillId="0" borderId="1" xfId="0" applyFont="1" applyBorder="1" applyAlignment="1">
      <alignment/>
    </xf>
    <xf numFmtId="165" fontId="2" fillId="0" borderId="1" xfId="15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5" fontId="2" fillId="0" borderId="9" xfId="15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165" fontId="0" fillId="0" borderId="3" xfId="15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165" fontId="0" fillId="0" borderId="4" xfId="15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/>
    </xf>
    <xf numFmtId="165" fontId="0" fillId="0" borderId="12" xfId="15" applyNumberFormat="1" applyFont="1" applyBorder="1" applyAlignment="1">
      <alignment/>
    </xf>
    <xf numFmtId="0" fontId="0" fillId="0" borderId="4" xfId="0" applyFont="1" applyBorder="1" applyAlignment="1">
      <alignment/>
    </xf>
    <xf numFmtId="165" fontId="0" fillId="0" borderId="13" xfId="15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165" fontId="0" fillId="0" borderId="1" xfId="15" applyNumberFormat="1" applyFont="1" applyBorder="1" applyAlignment="1">
      <alignment/>
    </xf>
    <xf numFmtId="165" fontId="0" fillId="0" borderId="9" xfId="15" applyNumberFormat="1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15" xfId="0" applyFill="1" applyBorder="1" applyAlignment="1">
      <alignment/>
    </xf>
    <xf numFmtId="165" fontId="0" fillId="0" borderId="13" xfId="15" applyNumberFormat="1" applyBorder="1" applyAlignment="1">
      <alignment/>
    </xf>
    <xf numFmtId="165" fontId="0" fillId="0" borderId="9" xfId="15" applyNumberFormat="1" applyBorder="1" applyAlignment="1">
      <alignment/>
    </xf>
    <xf numFmtId="165" fontId="0" fillId="0" borderId="16" xfId="15" applyNumberFormat="1" applyBorder="1" applyAlignment="1">
      <alignment/>
    </xf>
    <xf numFmtId="0" fontId="6" fillId="0" borderId="8" xfId="0" applyFont="1" applyBorder="1" applyAlignment="1">
      <alignment horizontal="center"/>
    </xf>
    <xf numFmtId="165" fontId="6" fillId="0" borderId="9" xfId="15" applyNumberFormat="1" applyFont="1" applyBorder="1" applyAlignment="1">
      <alignment/>
    </xf>
    <xf numFmtId="0" fontId="0" fillId="0" borderId="17" xfId="0" applyFill="1" applyBorder="1" applyAlignment="1">
      <alignment wrapText="1"/>
    </xf>
    <xf numFmtId="165" fontId="4" fillId="0" borderId="0" xfId="15" applyNumberFormat="1" applyFont="1" applyAlignment="1">
      <alignment/>
    </xf>
    <xf numFmtId="0" fontId="0" fillId="0" borderId="1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165" fontId="2" fillId="0" borderId="18" xfId="15" applyNumberFormat="1" applyFont="1" applyBorder="1" applyAlignment="1">
      <alignment/>
    </xf>
    <xf numFmtId="165" fontId="2" fillId="0" borderId="18" xfId="15" applyNumberFormat="1" applyFont="1" applyBorder="1" applyAlignment="1">
      <alignment/>
    </xf>
    <xf numFmtId="0" fontId="2" fillId="0" borderId="2" xfId="0" applyFont="1" applyFill="1" applyBorder="1" applyAlignment="1">
      <alignment horizontal="center" wrapText="1"/>
    </xf>
    <xf numFmtId="3" fontId="0" fillId="0" borderId="2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165" fontId="0" fillId="0" borderId="14" xfId="15" applyNumberFormat="1" applyBorder="1" applyAlignment="1">
      <alignment/>
    </xf>
    <xf numFmtId="0" fontId="0" fillId="0" borderId="1" xfId="0" applyBorder="1" applyAlignment="1">
      <alignment/>
    </xf>
    <xf numFmtId="0" fontId="2" fillId="0" borderId="3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5" fontId="2" fillId="0" borderId="0" xfId="15" applyNumberFormat="1" applyFont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left"/>
    </xf>
    <xf numFmtId="165" fontId="0" fillId="0" borderId="20" xfId="15" applyNumberFormat="1" applyBorder="1" applyAlignment="1">
      <alignment/>
    </xf>
    <xf numFmtId="3" fontId="0" fillId="0" borderId="5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5" fontId="0" fillId="0" borderId="3" xfId="15" applyNumberFormat="1" applyFont="1" applyBorder="1" applyAlignment="1">
      <alignment/>
    </xf>
    <xf numFmtId="0" fontId="0" fillId="0" borderId="15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0" fillId="0" borderId="4" xfId="0" applyBorder="1" applyAlignment="1">
      <alignment/>
    </xf>
    <xf numFmtId="0" fontId="2" fillId="0" borderId="3" xfId="0" applyFont="1" applyFill="1" applyBorder="1" applyAlignment="1">
      <alignment horizontal="center"/>
    </xf>
    <xf numFmtId="0" fontId="0" fillId="0" borderId="17" xfId="0" applyBorder="1" applyAlignment="1">
      <alignment/>
    </xf>
    <xf numFmtId="49" fontId="2" fillId="0" borderId="3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65" fontId="0" fillId="0" borderId="2" xfId="15" applyNumberFormat="1" applyFont="1" applyBorder="1" applyAlignment="1">
      <alignment/>
    </xf>
    <xf numFmtId="165" fontId="0" fillId="0" borderId="1" xfId="15" applyNumberFormat="1" applyFont="1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Alignment="1">
      <alignment horizontal="center"/>
    </xf>
    <xf numFmtId="165" fontId="6" fillId="0" borderId="0" xfId="15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165" fontId="0" fillId="0" borderId="15" xfId="15" applyNumberFormat="1" applyFont="1" applyBorder="1" applyAlignment="1">
      <alignment/>
    </xf>
    <xf numFmtId="165" fontId="0" fillId="0" borderId="6" xfId="15" applyNumberFormat="1" applyFont="1" applyBorder="1" applyAlignment="1">
      <alignment/>
    </xf>
    <xf numFmtId="165" fontId="0" fillId="0" borderId="17" xfId="15" applyNumberFormat="1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0" fontId="0" fillId="0" borderId="7" xfId="0" applyFill="1" applyBorder="1" applyAlignment="1">
      <alignment wrapText="1"/>
    </xf>
    <xf numFmtId="0" fontId="0" fillId="0" borderId="3" xfId="0" applyFont="1" applyBorder="1" applyAlignment="1">
      <alignment horizontal="center"/>
    </xf>
    <xf numFmtId="165" fontId="0" fillId="0" borderId="17" xfId="15" applyNumberFormat="1" applyBorder="1" applyAlignment="1">
      <alignment/>
    </xf>
    <xf numFmtId="165" fontId="0" fillId="0" borderId="14" xfId="15" applyNumberFormat="1" applyFont="1" applyBorder="1" applyAlignment="1">
      <alignment/>
    </xf>
    <xf numFmtId="0" fontId="0" fillId="0" borderId="5" xfId="0" applyFill="1" applyBorder="1" applyAlignment="1">
      <alignment wrapText="1"/>
    </xf>
    <xf numFmtId="3" fontId="0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165" fontId="0" fillId="0" borderId="15" xfId="15" applyNumberFormat="1" applyFont="1" applyBorder="1" applyAlignment="1">
      <alignment/>
    </xf>
    <xf numFmtId="165" fontId="0" fillId="0" borderId="1" xfId="15" applyNumberFormat="1" applyFont="1" applyBorder="1" applyAlignment="1">
      <alignment/>
    </xf>
    <xf numFmtId="0" fontId="0" fillId="0" borderId="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165" fontId="0" fillId="0" borderId="4" xfId="15" applyNumberFormat="1" applyFont="1" applyBorder="1" applyAlignment="1">
      <alignment/>
    </xf>
    <xf numFmtId="165" fontId="2" fillId="0" borderId="15" xfId="15" applyNumberFormat="1" applyFont="1" applyBorder="1" applyAlignment="1">
      <alignment/>
    </xf>
    <xf numFmtId="0" fontId="0" fillId="0" borderId="9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0" fillId="0" borderId="22" xfId="15" applyNumberFormat="1" applyBorder="1" applyAlignment="1">
      <alignment/>
    </xf>
    <xf numFmtId="165" fontId="0" fillId="0" borderId="2" xfId="15" applyNumberFormat="1" applyBorder="1" applyAlignment="1">
      <alignment/>
    </xf>
    <xf numFmtId="49" fontId="2" fillId="0" borderId="15" xfId="0" applyNumberFormat="1" applyFont="1" applyBorder="1" applyAlignment="1">
      <alignment horizontal="center"/>
    </xf>
    <xf numFmtId="0" fontId="0" fillId="0" borderId="15" xfId="0" applyFill="1" applyBorder="1" applyAlignment="1">
      <alignment wrapText="1"/>
    </xf>
    <xf numFmtId="3" fontId="0" fillId="0" borderId="15" xfId="0" applyNumberFormat="1" applyFont="1" applyBorder="1" applyAlignment="1">
      <alignment horizontal="center"/>
    </xf>
    <xf numFmtId="165" fontId="0" fillId="0" borderId="6" xfId="15" applyNumberFormat="1" applyBorder="1" applyAlignment="1">
      <alignment/>
    </xf>
    <xf numFmtId="165" fontId="0" fillId="0" borderId="23" xfId="15" applyNumberFormat="1" applyBorder="1" applyAlignment="1">
      <alignment/>
    </xf>
    <xf numFmtId="0" fontId="0" fillId="0" borderId="1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3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71"/>
  <sheetViews>
    <sheetView tabSelected="1" workbookViewId="0" topLeftCell="A104">
      <selection activeCell="B115" sqref="B115"/>
    </sheetView>
  </sheetViews>
  <sheetFormatPr defaultColWidth="9.140625" defaultRowHeight="12.75"/>
  <cols>
    <col min="1" max="1" width="5.57421875" style="0" customWidth="1"/>
    <col min="2" max="2" width="60.140625" style="0" customWidth="1"/>
    <col min="3" max="3" width="14.140625" style="0" customWidth="1"/>
    <col min="4" max="4" width="13.421875" style="0" customWidth="1"/>
  </cols>
  <sheetData>
    <row r="2" spans="1:4" ht="12.75">
      <c r="A2" s="36"/>
      <c r="B2" s="36"/>
      <c r="C2" s="35"/>
      <c r="D2" s="35"/>
    </row>
    <row r="3" spans="1:5" ht="12.75">
      <c r="A3" s="37"/>
      <c r="B3" s="37"/>
      <c r="C3" s="139" t="s">
        <v>81</v>
      </c>
      <c r="D3" s="139"/>
      <c r="E3" s="139"/>
    </row>
    <row r="4" spans="1:5" ht="12.75">
      <c r="A4" s="37"/>
      <c r="B4" s="37"/>
      <c r="C4" s="139"/>
      <c r="D4" s="139"/>
      <c r="E4" s="139"/>
    </row>
    <row r="5" spans="1:4" ht="16.5" customHeight="1">
      <c r="A5" s="37"/>
      <c r="B5" s="35" t="s">
        <v>68</v>
      </c>
      <c r="C5" s="37"/>
      <c r="D5" s="37"/>
    </row>
    <row r="6" spans="1:4" ht="16.5" customHeight="1">
      <c r="A6" s="37"/>
      <c r="B6" s="35" t="s">
        <v>78</v>
      </c>
      <c r="C6" s="37"/>
      <c r="D6" s="37"/>
    </row>
    <row r="7" spans="1:4" ht="16.5" customHeight="1">
      <c r="A7" s="37"/>
      <c r="B7" s="37"/>
      <c r="C7" s="37"/>
      <c r="D7" s="37"/>
    </row>
    <row r="8" spans="1:5" ht="16.5" customHeight="1">
      <c r="A8" s="6" t="s">
        <v>1</v>
      </c>
      <c r="B8" s="6" t="s">
        <v>0</v>
      </c>
      <c r="C8" s="6" t="s">
        <v>64</v>
      </c>
      <c r="D8" s="6" t="s">
        <v>63</v>
      </c>
      <c r="E8" s="92" t="s">
        <v>65</v>
      </c>
    </row>
    <row r="9" spans="1:5" ht="16.5" customHeight="1" thickBot="1">
      <c r="A9" s="76" t="s">
        <v>55</v>
      </c>
      <c r="B9" s="76" t="s">
        <v>56</v>
      </c>
      <c r="C9" s="95">
        <f>SUM(C10:C11)</f>
        <v>39513</v>
      </c>
      <c r="D9" s="95">
        <f>SUM(D10:D11)</f>
        <v>41894</v>
      </c>
      <c r="E9" s="71">
        <f>D9/C9%</f>
        <v>106.02586490522107</v>
      </c>
    </row>
    <row r="10" spans="1:5" ht="16.5" customHeight="1" thickTop="1">
      <c r="A10" s="90"/>
      <c r="B10" s="45" t="s">
        <v>2</v>
      </c>
      <c r="C10" s="77">
        <v>0</v>
      </c>
      <c r="D10" s="107">
        <v>2382</v>
      </c>
      <c r="E10" s="94">
        <v>0</v>
      </c>
    </row>
    <row r="11" spans="1:5" ht="16.5" customHeight="1">
      <c r="A11" s="133"/>
      <c r="B11" s="65" t="s">
        <v>48</v>
      </c>
      <c r="C11" s="93">
        <v>39513</v>
      </c>
      <c r="D11" s="93">
        <v>39512</v>
      </c>
      <c r="E11" s="93">
        <f>D11/C11%</f>
        <v>99.99746918735606</v>
      </c>
    </row>
    <row r="12" spans="1:5" ht="16.5" customHeight="1" thickBot="1">
      <c r="A12" s="86">
        <v>600</v>
      </c>
      <c r="B12" s="86" t="s">
        <v>51</v>
      </c>
      <c r="C12" s="123">
        <f>SUM(C13:C15)</f>
        <v>97050</v>
      </c>
      <c r="D12" s="123">
        <f>SUM(D13:D15)</f>
        <v>300</v>
      </c>
      <c r="E12" s="123">
        <f>SUM(E14:E15)</f>
        <v>0</v>
      </c>
    </row>
    <row r="13" spans="1:5" ht="16.5" customHeight="1" thickTop="1">
      <c r="A13" s="75"/>
      <c r="B13" s="121"/>
      <c r="C13" s="112"/>
      <c r="D13" s="111"/>
      <c r="E13" s="122"/>
    </row>
    <row r="14" spans="1:5" ht="16.5" customHeight="1">
      <c r="A14" s="75"/>
      <c r="B14" s="119" t="s">
        <v>76</v>
      </c>
      <c r="C14" s="82"/>
      <c r="D14" s="82">
        <v>300</v>
      </c>
      <c r="E14" s="91"/>
    </row>
    <row r="15" spans="1:5" ht="16.5" customHeight="1">
      <c r="A15" s="120"/>
      <c r="B15" s="132" t="s">
        <v>60</v>
      </c>
      <c r="C15" s="93">
        <v>97050</v>
      </c>
      <c r="D15" s="93">
        <v>0</v>
      </c>
      <c r="E15" s="91">
        <f>D15/C15%</f>
        <v>0</v>
      </c>
    </row>
    <row r="16" spans="1:5" s="5" customFormat="1" ht="16.5" customHeight="1" thickBot="1">
      <c r="A16" s="66">
        <v>700</v>
      </c>
      <c r="B16" s="67" t="s">
        <v>4</v>
      </c>
      <c r="C16" s="68">
        <f>SUM(C18:C22)</f>
        <v>166700</v>
      </c>
      <c r="D16" s="68">
        <f>SUM(D18:D22)</f>
        <v>370020</v>
      </c>
      <c r="E16" s="94">
        <f>D16/C16%</f>
        <v>221.96760647870425</v>
      </c>
    </row>
    <row r="17" spans="1:5" ht="16.5" customHeight="1" thickTop="1">
      <c r="A17" s="42"/>
      <c r="B17" s="43" t="s">
        <v>5</v>
      </c>
      <c r="C17" s="44"/>
      <c r="D17" s="44"/>
      <c r="E17" s="135">
        <f>D18/C18%</f>
        <v>100.98844884488449</v>
      </c>
    </row>
    <row r="18" spans="1:5" ht="16.5" customHeight="1">
      <c r="A18" s="42"/>
      <c r="B18" s="45" t="s">
        <v>2</v>
      </c>
      <c r="C18" s="46">
        <v>60600</v>
      </c>
      <c r="D18" s="46">
        <v>61199</v>
      </c>
      <c r="E18" s="136"/>
    </row>
    <row r="19" spans="1:5" ht="16.5" customHeight="1">
      <c r="A19" s="42"/>
      <c r="B19" s="52" t="s">
        <v>6</v>
      </c>
      <c r="C19" s="54">
        <v>6100</v>
      </c>
      <c r="D19" s="54">
        <v>5894</v>
      </c>
      <c r="E19" s="93">
        <f>D19/C19%</f>
        <v>96.62295081967213</v>
      </c>
    </row>
    <row r="20" spans="1:5" ht="16.5" customHeight="1">
      <c r="A20" s="42"/>
      <c r="B20" s="45" t="s">
        <v>3</v>
      </c>
      <c r="C20" s="46">
        <v>95000</v>
      </c>
      <c r="D20" s="46">
        <v>299873</v>
      </c>
      <c r="E20" s="93">
        <f>D20/C20%</f>
        <v>315.6557894736842</v>
      </c>
    </row>
    <row r="21" spans="1:5" ht="16.5" customHeight="1">
      <c r="A21" s="42"/>
      <c r="B21" s="52" t="s">
        <v>66</v>
      </c>
      <c r="C21" s="54"/>
      <c r="D21" s="54">
        <v>3054</v>
      </c>
      <c r="E21" s="93" t="s">
        <v>67</v>
      </c>
    </row>
    <row r="22" spans="1:5" ht="16.5" customHeight="1">
      <c r="A22" s="42"/>
      <c r="B22" s="43" t="s">
        <v>62</v>
      </c>
      <c r="C22" s="44">
        <v>5000</v>
      </c>
      <c r="D22" s="44">
        <v>0</v>
      </c>
      <c r="E22" s="93">
        <f>D22/C22%</f>
        <v>0</v>
      </c>
    </row>
    <row r="23" spans="1:5" s="5" customFormat="1" ht="16.5" customHeight="1" thickBot="1">
      <c r="A23" s="8">
        <v>750</v>
      </c>
      <c r="B23" s="10" t="s">
        <v>7</v>
      </c>
      <c r="C23" s="9">
        <f>SUM(C25:C29)</f>
        <v>10900</v>
      </c>
      <c r="D23" s="9">
        <f>SUM(D25:D29)</f>
        <v>17807</v>
      </c>
      <c r="E23" s="93">
        <f>D23/C23%</f>
        <v>163.36697247706422</v>
      </c>
    </row>
    <row r="24" spans="1:5" s="5" customFormat="1" ht="16.5" customHeight="1" thickTop="1">
      <c r="A24" s="124"/>
      <c r="B24" s="47" t="s">
        <v>5</v>
      </c>
      <c r="C24" s="11"/>
      <c r="D24" s="11"/>
      <c r="E24" s="135">
        <f>D25/C25%</f>
        <v>67.29268292682927</v>
      </c>
    </row>
    <row r="25" spans="1:5" ht="16.5" customHeight="1">
      <c r="A25" s="38"/>
      <c r="B25" s="51" t="s">
        <v>8</v>
      </c>
      <c r="C25" s="41">
        <v>8200</v>
      </c>
      <c r="D25" s="41">
        <v>5518</v>
      </c>
      <c r="E25" s="136"/>
    </row>
    <row r="26" spans="1:5" ht="16.5" customHeight="1">
      <c r="A26" s="38"/>
      <c r="B26" s="52" t="s">
        <v>9</v>
      </c>
      <c r="C26" s="41">
        <v>1200</v>
      </c>
      <c r="D26" s="41">
        <v>569</v>
      </c>
      <c r="E26" s="93">
        <f>D26/C26%</f>
        <v>47.416666666666664</v>
      </c>
    </row>
    <row r="27" spans="1:5" ht="16.5" customHeight="1">
      <c r="A27" s="38"/>
      <c r="B27" s="56" t="s">
        <v>71</v>
      </c>
      <c r="C27" s="41"/>
      <c r="D27" s="41">
        <v>290</v>
      </c>
      <c r="E27" s="93"/>
    </row>
    <row r="28" spans="1:5" ht="16.5" customHeight="1">
      <c r="A28" s="38"/>
      <c r="B28" s="37" t="s">
        <v>72</v>
      </c>
      <c r="C28" s="41">
        <v>1500</v>
      </c>
      <c r="D28" s="41">
        <v>11427</v>
      </c>
      <c r="E28" s="93">
        <f>D28/C28%</f>
        <v>761.8</v>
      </c>
    </row>
    <row r="29" spans="1:5" ht="16.5" customHeight="1">
      <c r="A29" s="40"/>
      <c r="B29" s="52" t="s">
        <v>66</v>
      </c>
      <c r="C29" s="41"/>
      <c r="D29" s="41">
        <v>3</v>
      </c>
      <c r="E29" s="41">
        <v>0</v>
      </c>
    </row>
    <row r="30" spans="1:5" ht="39.75" customHeight="1" thickBot="1">
      <c r="A30" s="8">
        <v>756</v>
      </c>
      <c r="B30" s="10" t="s">
        <v>44</v>
      </c>
      <c r="C30" s="9">
        <f>SUM(C32:C45)</f>
        <v>6422983</v>
      </c>
      <c r="D30" s="9">
        <f>SUM(D32:D45)</f>
        <v>6609885</v>
      </c>
      <c r="E30" s="9">
        <f>SUM(E32:E45)</f>
        <v>1559.9105432975098</v>
      </c>
    </row>
    <row r="31" spans="1:5" ht="16.5" customHeight="1" thickTop="1">
      <c r="A31" s="38"/>
      <c r="B31" s="43" t="s">
        <v>5</v>
      </c>
      <c r="C31" s="39"/>
      <c r="D31" s="103"/>
      <c r="E31" s="109"/>
    </row>
    <row r="32" spans="1:5" ht="16.5" customHeight="1">
      <c r="A32" s="38"/>
      <c r="B32" s="45" t="s">
        <v>10</v>
      </c>
      <c r="C32" s="41">
        <v>2250000</v>
      </c>
      <c r="D32" s="41">
        <v>2063859</v>
      </c>
      <c r="E32" s="94">
        <f aca="true" t="shared" si="0" ref="E32:E54">D32/C32%</f>
        <v>91.72706666666667</v>
      </c>
    </row>
    <row r="33" spans="1:5" ht="16.5" customHeight="1">
      <c r="A33" s="38"/>
      <c r="B33" s="52" t="s">
        <v>11</v>
      </c>
      <c r="C33" s="53">
        <v>500000</v>
      </c>
      <c r="D33" s="53">
        <v>524122</v>
      </c>
      <c r="E33" s="93">
        <f t="shared" si="0"/>
        <v>104.8244</v>
      </c>
    </row>
    <row r="34" spans="1:5" ht="16.5" customHeight="1">
      <c r="A34" s="38"/>
      <c r="B34" s="52" t="s">
        <v>12</v>
      </c>
      <c r="C34" s="53">
        <v>73000</v>
      </c>
      <c r="D34" s="53">
        <v>73230</v>
      </c>
      <c r="E34" s="93">
        <f t="shared" si="0"/>
        <v>100.31506849315069</v>
      </c>
    </row>
    <row r="35" spans="1:5" ht="16.5" customHeight="1">
      <c r="A35" s="38"/>
      <c r="B35" s="52" t="s">
        <v>13</v>
      </c>
      <c r="C35" s="53">
        <v>300000</v>
      </c>
      <c r="D35" s="53">
        <v>276071</v>
      </c>
      <c r="E35" s="93">
        <f t="shared" si="0"/>
        <v>92.02366666666667</v>
      </c>
    </row>
    <row r="36" spans="1:5" ht="30" customHeight="1">
      <c r="A36" s="38"/>
      <c r="B36" s="55" t="s">
        <v>14</v>
      </c>
      <c r="C36" s="53">
        <v>40000</v>
      </c>
      <c r="D36" s="53">
        <v>2794</v>
      </c>
      <c r="E36" s="93">
        <f t="shared" si="0"/>
        <v>6.985</v>
      </c>
    </row>
    <row r="37" spans="1:5" ht="16.5" customHeight="1">
      <c r="A37" s="38"/>
      <c r="B37" s="52" t="s">
        <v>15</v>
      </c>
      <c r="C37" s="53">
        <v>75000</v>
      </c>
      <c r="D37" s="53">
        <v>98467</v>
      </c>
      <c r="E37" s="93">
        <f t="shared" si="0"/>
        <v>131.28933333333333</v>
      </c>
    </row>
    <row r="38" spans="1:5" ht="16.5" customHeight="1">
      <c r="A38" s="38"/>
      <c r="B38" s="52" t="s">
        <v>17</v>
      </c>
      <c r="C38" s="53">
        <v>38000</v>
      </c>
      <c r="D38" s="53">
        <v>36703</v>
      </c>
      <c r="E38" s="93">
        <f t="shared" si="0"/>
        <v>96.58684210526316</v>
      </c>
    </row>
    <row r="39" spans="1:5" ht="16.5" customHeight="1">
      <c r="A39" s="38"/>
      <c r="B39" s="52" t="s">
        <v>16</v>
      </c>
      <c r="C39" s="53">
        <v>10000</v>
      </c>
      <c r="D39" s="53">
        <v>42542</v>
      </c>
      <c r="E39" s="93">
        <f t="shared" si="0"/>
        <v>425.42</v>
      </c>
    </row>
    <row r="40" spans="1:5" ht="16.5" customHeight="1">
      <c r="A40" s="38"/>
      <c r="B40" s="56" t="s">
        <v>18</v>
      </c>
      <c r="C40" s="53">
        <v>30000</v>
      </c>
      <c r="D40" s="53">
        <v>31024</v>
      </c>
      <c r="E40" s="93">
        <f t="shared" si="0"/>
        <v>103.41333333333333</v>
      </c>
    </row>
    <row r="41" spans="1:5" ht="16.5" customHeight="1">
      <c r="A41" s="38"/>
      <c r="B41" s="56" t="s">
        <v>35</v>
      </c>
      <c r="C41" s="53">
        <v>105000</v>
      </c>
      <c r="D41" s="53">
        <v>96325</v>
      </c>
      <c r="E41" s="93">
        <f t="shared" si="0"/>
        <v>91.73809523809524</v>
      </c>
    </row>
    <row r="42" spans="1:5" ht="16.5" customHeight="1">
      <c r="A42" s="38"/>
      <c r="B42" s="55" t="s">
        <v>36</v>
      </c>
      <c r="C42" s="53">
        <v>10000</v>
      </c>
      <c r="D42" s="53">
        <v>10569</v>
      </c>
      <c r="E42" s="93">
        <f t="shared" si="0"/>
        <v>105.69</v>
      </c>
    </row>
    <row r="43" spans="1:5" ht="16.5" customHeight="1">
      <c r="A43" s="38"/>
      <c r="B43" s="55" t="s">
        <v>8</v>
      </c>
      <c r="C43" s="53">
        <v>3956</v>
      </c>
      <c r="D43" s="53">
        <v>3847</v>
      </c>
      <c r="E43" s="93">
        <f t="shared" si="0"/>
        <v>97.24469160768453</v>
      </c>
    </row>
    <row r="44" spans="1:5" ht="16.5" customHeight="1">
      <c r="A44" s="38"/>
      <c r="B44" s="55" t="s">
        <v>46</v>
      </c>
      <c r="C44" s="53">
        <v>14000</v>
      </c>
      <c r="D44" s="53">
        <v>0</v>
      </c>
      <c r="E44" s="93">
        <f t="shared" si="0"/>
        <v>0</v>
      </c>
    </row>
    <row r="45" spans="1:5" ht="16.5" customHeight="1">
      <c r="A45" s="38"/>
      <c r="B45" s="56" t="s">
        <v>19</v>
      </c>
      <c r="C45" s="53">
        <f>C47+C48</f>
        <v>2974027</v>
      </c>
      <c r="D45" s="53">
        <f>SUM(D47:D48)</f>
        <v>3350332</v>
      </c>
      <c r="E45" s="82">
        <f t="shared" si="0"/>
        <v>112.65304585331606</v>
      </c>
    </row>
    <row r="46" spans="1:5" ht="16.5" customHeight="1">
      <c r="A46" s="38"/>
      <c r="B46" s="48" t="s">
        <v>20</v>
      </c>
      <c r="C46" s="39"/>
      <c r="D46" s="103"/>
      <c r="E46" s="82"/>
    </row>
    <row r="47" spans="1:5" ht="16.5" customHeight="1">
      <c r="A47" s="42"/>
      <c r="B47" s="43" t="s">
        <v>21</v>
      </c>
      <c r="C47" s="46">
        <v>2754027</v>
      </c>
      <c r="D47" s="104">
        <v>3054551</v>
      </c>
      <c r="E47" s="94">
        <f t="shared" si="0"/>
        <v>110.91216607535075</v>
      </c>
    </row>
    <row r="48" spans="1:5" ht="16.5" customHeight="1">
      <c r="A48" s="40"/>
      <c r="B48" s="45" t="s">
        <v>22</v>
      </c>
      <c r="C48" s="53">
        <v>220000</v>
      </c>
      <c r="D48" s="53">
        <v>295781</v>
      </c>
      <c r="E48" s="94">
        <f t="shared" si="0"/>
        <v>134.44590909090908</v>
      </c>
    </row>
    <row r="49" spans="1:5" ht="16.5" customHeight="1" thickBot="1">
      <c r="A49" s="24">
        <v>758</v>
      </c>
      <c r="B49" s="7" t="s">
        <v>23</v>
      </c>
      <c r="C49" s="9">
        <f>SUM(C51:C53)</f>
        <v>8311096</v>
      </c>
      <c r="D49" s="9">
        <f>SUM(D51:D53)</f>
        <v>8311096</v>
      </c>
      <c r="E49" s="71">
        <f t="shared" si="0"/>
        <v>99.99999999999999</v>
      </c>
    </row>
    <row r="50" spans="1:5" ht="16.5" customHeight="1" thickTop="1">
      <c r="A50" s="18"/>
      <c r="B50" s="57" t="s">
        <v>41</v>
      </c>
      <c r="C50" s="60">
        <f>SUM(C52:C53)</f>
        <v>8311096</v>
      </c>
      <c r="D50" s="60">
        <f>SUM(D52:D53)</f>
        <v>8311096</v>
      </c>
      <c r="E50" s="94">
        <f t="shared" si="0"/>
        <v>99.99999999999999</v>
      </c>
    </row>
    <row r="51" spans="1:5" ht="16.5" customHeight="1">
      <c r="A51" s="18"/>
      <c r="B51" s="20" t="s">
        <v>5</v>
      </c>
      <c r="C51" s="58"/>
      <c r="D51" s="58"/>
      <c r="E51" s="93"/>
    </row>
    <row r="52" spans="1:5" ht="16.5" customHeight="1">
      <c r="A52" s="18"/>
      <c r="B52" s="21" t="s">
        <v>42</v>
      </c>
      <c r="C52" s="59">
        <v>5905307</v>
      </c>
      <c r="D52" s="59">
        <v>5905307</v>
      </c>
      <c r="E52" s="93">
        <f t="shared" si="0"/>
        <v>100</v>
      </c>
    </row>
    <row r="53" spans="1:5" ht="16.5" customHeight="1">
      <c r="A53" s="19"/>
      <c r="B53" s="21" t="s">
        <v>43</v>
      </c>
      <c r="C53" s="13">
        <v>2405789</v>
      </c>
      <c r="D53" s="13">
        <v>2405789</v>
      </c>
      <c r="E53" s="93">
        <f t="shared" si="0"/>
        <v>100</v>
      </c>
    </row>
    <row r="54" spans="1:5" ht="16.5" customHeight="1" thickBot="1">
      <c r="A54" s="25">
        <v>801</v>
      </c>
      <c r="B54" s="7" t="s">
        <v>24</v>
      </c>
      <c r="C54" s="9">
        <f>SUM(C56:C62)</f>
        <v>477524</v>
      </c>
      <c r="D54" s="9">
        <f>SUM(D56:D62)</f>
        <v>423396</v>
      </c>
      <c r="E54" s="95">
        <f t="shared" si="0"/>
        <v>88.66486291788476</v>
      </c>
    </row>
    <row r="55" spans="1:5" ht="16.5" customHeight="1" thickTop="1">
      <c r="A55" s="15"/>
      <c r="B55" s="72" t="s">
        <v>5</v>
      </c>
      <c r="C55" s="73"/>
      <c r="D55" s="73"/>
      <c r="E55" s="73"/>
    </row>
    <row r="56" spans="1:5" ht="16.5" customHeight="1">
      <c r="A56" s="18"/>
      <c r="B56" s="74" t="s">
        <v>2</v>
      </c>
      <c r="C56" s="59">
        <v>37440</v>
      </c>
      <c r="D56" s="59">
        <v>36833</v>
      </c>
      <c r="E56" s="93">
        <f>D56/C56%</f>
        <v>98.37873931623932</v>
      </c>
    </row>
    <row r="57" spans="1:5" ht="16.5" customHeight="1">
      <c r="A57" s="18"/>
      <c r="B57" s="74" t="s">
        <v>9</v>
      </c>
      <c r="C57" s="13">
        <v>137580</v>
      </c>
      <c r="D57" s="13">
        <v>117961</v>
      </c>
      <c r="E57" s="93">
        <f>D57/C57%</f>
        <v>85.73993312981538</v>
      </c>
    </row>
    <row r="58" spans="1:5" ht="16.5" customHeight="1">
      <c r="A58" s="18"/>
      <c r="B58" s="51" t="s">
        <v>72</v>
      </c>
      <c r="C58" s="13">
        <v>95980</v>
      </c>
      <c r="D58" s="13">
        <v>95371</v>
      </c>
      <c r="E58" s="93">
        <f>D58/C58%</f>
        <v>99.3654928110023</v>
      </c>
    </row>
    <row r="59" spans="1:5" ht="16.5" customHeight="1">
      <c r="A59" s="18"/>
      <c r="B59" s="65" t="s">
        <v>48</v>
      </c>
      <c r="C59" s="13">
        <v>47580</v>
      </c>
      <c r="D59" s="13">
        <v>29153</v>
      </c>
      <c r="E59" s="93">
        <f>D59/C59%</f>
        <v>61.27154266498528</v>
      </c>
    </row>
    <row r="60" spans="1:5" ht="16.5" customHeight="1">
      <c r="A60" s="18"/>
      <c r="B60" s="87" t="s">
        <v>75</v>
      </c>
      <c r="C60" s="13">
        <v>158944</v>
      </c>
      <c r="D60" s="13">
        <v>144077</v>
      </c>
      <c r="E60" s="93">
        <f>D60/C60%</f>
        <v>90.64639118179987</v>
      </c>
    </row>
    <row r="61" spans="1:5" ht="16.5" customHeight="1">
      <c r="A61" s="18"/>
      <c r="B61" s="52" t="s">
        <v>66</v>
      </c>
      <c r="C61" s="13"/>
      <c r="D61" s="13">
        <v>1</v>
      </c>
      <c r="E61" s="93"/>
    </row>
    <row r="62" spans="1:5" ht="16.5" customHeight="1">
      <c r="A62" s="17"/>
      <c r="B62" s="83" t="s">
        <v>53</v>
      </c>
      <c r="C62" s="13"/>
      <c r="D62" s="13">
        <v>0</v>
      </c>
      <c r="E62" s="93"/>
    </row>
    <row r="63" spans="1:5" ht="16.5" customHeight="1" thickBot="1">
      <c r="A63" s="25">
        <v>852</v>
      </c>
      <c r="B63" s="7" t="s">
        <v>40</v>
      </c>
      <c r="C63" s="68">
        <f>SUM(C65:C69)</f>
        <v>243603</v>
      </c>
      <c r="D63" s="68">
        <f>SUM(D65:D69)</f>
        <v>215352</v>
      </c>
      <c r="E63" s="95">
        <f aca="true" t="shared" si="1" ref="E63:E73">D63/C63%</f>
        <v>88.40285218162337</v>
      </c>
    </row>
    <row r="64" spans="1:5" ht="16.5" customHeight="1" thickTop="1">
      <c r="A64" s="15"/>
      <c r="B64" s="3" t="s">
        <v>5</v>
      </c>
      <c r="C64" s="12"/>
      <c r="D64" s="12"/>
      <c r="E64" s="12"/>
    </row>
    <row r="65" spans="1:5" ht="16.5" customHeight="1">
      <c r="A65" s="137"/>
      <c r="B65" s="27" t="s">
        <v>25</v>
      </c>
      <c r="C65" s="13">
        <v>1500</v>
      </c>
      <c r="D65" s="13">
        <v>1170</v>
      </c>
      <c r="E65" s="94">
        <f t="shared" si="1"/>
        <v>78</v>
      </c>
    </row>
    <row r="66" spans="1:5" ht="16.5" customHeight="1">
      <c r="A66" s="137"/>
      <c r="B66" s="106" t="s">
        <v>77</v>
      </c>
      <c r="C66" s="13"/>
      <c r="D66" s="13">
        <v>38</v>
      </c>
      <c r="E66" s="94"/>
    </row>
    <row r="67" spans="1:5" ht="16.5" customHeight="1">
      <c r="A67" s="137"/>
      <c r="B67" s="51" t="s">
        <v>72</v>
      </c>
      <c r="C67" s="13"/>
      <c r="D67" s="13">
        <v>4187</v>
      </c>
      <c r="E67" s="94"/>
    </row>
    <row r="68" spans="1:5" ht="30" customHeight="1">
      <c r="A68" s="137"/>
      <c r="B68" s="65" t="s">
        <v>48</v>
      </c>
      <c r="C68" s="13">
        <v>190288</v>
      </c>
      <c r="D68" s="13">
        <v>184050</v>
      </c>
      <c r="E68" s="94">
        <f t="shared" si="1"/>
        <v>96.72181114941561</v>
      </c>
    </row>
    <row r="69" spans="1:5" ht="30" customHeight="1">
      <c r="A69" s="138"/>
      <c r="B69" s="110" t="s">
        <v>79</v>
      </c>
      <c r="C69" s="12">
        <v>51815</v>
      </c>
      <c r="D69" s="12">
        <v>25907</v>
      </c>
      <c r="E69" s="111"/>
    </row>
    <row r="70" spans="1:5" ht="30" customHeight="1" thickBot="1">
      <c r="A70" s="29">
        <v>854</v>
      </c>
      <c r="B70" s="70" t="s">
        <v>54</v>
      </c>
      <c r="C70" s="30">
        <f>SUM(C71:C73)</f>
        <v>259945</v>
      </c>
      <c r="D70" s="30">
        <f>SUM(D71:D73)</f>
        <v>258817</v>
      </c>
      <c r="E70" s="95">
        <f t="shared" si="1"/>
        <v>99.56606205158785</v>
      </c>
    </row>
    <row r="71" spans="1:5" ht="30" customHeight="1" thickTop="1">
      <c r="A71" s="75"/>
      <c r="B71" s="74" t="s">
        <v>2</v>
      </c>
      <c r="C71" s="113">
        <v>59700</v>
      </c>
      <c r="D71" s="113">
        <v>58100</v>
      </c>
      <c r="E71" s="94">
        <f t="shared" si="1"/>
        <v>97.31993299832496</v>
      </c>
    </row>
    <row r="72" spans="1:5" ht="30" customHeight="1">
      <c r="A72" s="75"/>
      <c r="B72" s="51" t="s">
        <v>72</v>
      </c>
      <c r="C72" s="114">
        <v>300</v>
      </c>
      <c r="D72" s="114">
        <v>852</v>
      </c>
      <c r="E72" s="94">
        <f t="shared" si="1"/>
        <v>284</v>
      </c>
    </row>
    <row r="73" spans="1:5" ht="30" customHeight="1">
      <c r="A73" s="16"/>
      <c r="B73" s="65" t="s">
        <v>48</v>
      </c>
      <c r="C73" s="12">
        <v>199945</v>
      </c>
      <c r="D73" s="12">
        <v>199865</v>
      </c>
      <c r="E73" s="94">
        <f t="shared" si="1"/>
        <v>99.95998899697416</v>
      </c>
    </row>
    <row r="74" spans="1:5" ht="30" customHeight="1" thickBot="1">
      <c r="A74" s="29">
        <v>900</v>
      </c>
      <c r="B74" s="70" t="s">
        <v>50</v>
      </c>
      <c r="C74" s="30">
        <f>SUM(C75:C76)</f>
        <v>450736</v>
      </c>
      <c r="D74" s="30">
        <f>SUM(D76:D76)</f>
        <v>0</v>
      </c>
      <c r="E74" s="30">
        <f>SUM(E76:E76)</f>
        <v>0</v>
      </c>
    </row>
    <row r="75" spans="1:5" ht="30" customHeight="1" thickTop="1">
      <c r="A75" s="116"/>
      <c r="B75" s="85" t="s">
        <v>53</v>
      </c>
      <c r="C75" s="113">
        <v>200736</v>
      </c>
      <c r="D75" s="118"/>
      <c r="E75" s="118"/>
    </row>
    <row r="76" spans="1:5" ht="30" customHeight="1">
      <c r="A76" s="75"/>
      <c r="B76" s="115" t="s">
        <v>73</v>
      </c>
      <c r="C76" s="117">
        <v>250000</v>
      </c>
      <c r="D76" s="117">
        <v>0</v>
      </c>
      <c r="E76" s="117"/>
    </row>
    <row r="77" spans="1:5" ht="19.5" customHeight="1" thickBot="1">
      <c r="A77" s="29">
        <v>926</v>
      </c>
      <c r="B77" s="70" t="s">
        <v>52</v>
      </c>
      <c r="C77" s="30">
        <f>SUM(C78:C79)</f>
        <v>672362</v>
      </c>
      <c r="D77" s="30">
        <f>SUM(D78:D79)</f>
        <v>672142</v>
      </c>
      <c r="E77" s="9">
        <f>D77/C77%</f>
        <v>99.96727953096695</v>
      </c>
    </row>
    <row r="78" spans="1:5" ht="19.5" customHeight="1" thickBot="1" thickTop="1">
      <c r="A78" s="75"/>
      <c r="B78" s="65" t="s">
        <v>48</v>
      </c>
      <c r="C78" s="84">
        <v>89839</v>
      </c>
      <c r="D78" s="84">
        <v>89619</v>
      </c>
      <c r="E78" s="13">
        <f>D78/C78%</f>
        <v>99.75511748795067</v>
      </c>
    </row>
    <row r="79" spans="1:5" ht="19.5" customHeight="1" thickBot="1" thickTop="1">
      <c r="A79" s="79"/>
      <c r="B79" s="80" t="s">
        <v>59</v>
      </c>
      <c r="C79" s="81">
        <v>582523</v>
      </c>
      <c r="D79" s="81">
        <v>582523</v>
      </c>
      <c r="E79" s="125">
        <f>D79/C79%</f>
        <v>100.00000000000001</v>
      </c>
    </row>
    <row r="80" spans="1:5" ht="16.5" customHeight="1">
      <c r="A80" s="1"/>
      <c r="C80" s="2"/>
      <c r="D80" s="2"/>
      <c r="E80" s="134"/>
    </row>
    <row r="81" spans="1:5" ht="16.5" customHeight="1">
      <c r="A81" s="1"/>
      <c r="B81" s="22" t="s">
        <v>49</v>
      </c>
      <c r="C81" s="23">
        <f>C54+C49+C30+C23+C16+C63+C74+C77+C12+C70+C9</f>
        <v>17152412</v>
      </c>
      <c r="D81" s="23">
        <f>D54+D49+D30+D23+D16+D63+D74+D77+D12+D70+D9</f>
        <v>16920709</v>
      </c>
      <c r="E81" s="13">
        <f>D81/C81%</f>
        <v>98.64915208426663</v>
      </c>
    </row>
    <row r="82" spans="1:5" ht="16.5" customHeight="1">
      <c r="A82" s="1"/>
      <c r="C82" s="2"/>
      <c r="D82" s="2"/>
      <c r="E82" s="89"/>
    </row>
    <row r="83" spans="1:5" ht="16.5" customHeight="1">
      <c r="A83" s="1"/>
      <c r="B83" s="26" t="s">
        <v>26</v>
      </c>
      <c r="C83" s="6" t="s">
        <v>64</v>
      </c>
      <c r="D83" s="6" t="s">
        <v>63</v>
      </c>
      <c r="E83" s="88" t="s">
        <v>65</v>
      </c>
    </row>
    <row r="84" spans="1:5" ht="16.5" customHeight="1" thickBot="1">
      <c r="A84" s="29" t="s">
        <v>1</v>
      </c>
      <c r="B84" s="29" t="s">
        <v>0</v>
      </c>
      <c r="C84" s="95"/>
      <c r="D84" s="95"/>
      <c r="E84" s="95"/>
    </row>
    <row r="85" spans="1:5" ht="16.5" customHeight="1" thickBot="1" thickTop="1">
      <c r="A85" s="105" t="s">
        <v>55</v>
      </c>
      <c r="B85" s="105" t="s">
        <v>56</v>
      </c>
      <c r="C85" s="95">
        <f>C86</f>
        <v>284151</v>
      </c>
      <c r="D85" s="95">
        <f>D86</f>
        <v>284151</v>
      </c>
      <c r="E85" s="9">
        <f>D85/C85%</f>
        <v>99.99999999999999</v>
      </c>
    </row>
    <row r="86" spans="1:5" ht="27" customHeight="1" thickTop="1">
      <c r="A86" s="127"/>
      <c r="B86" s="128" t="s">
        <v>37</v>
      </c>
      <c r="C86" s="129">
        <v>284151</v>
      </c>
      <c r="D86" s="129">
        <v>284151</v>
      </c>
      <c r="E86" s="102">
        <f>D86/C86%</f>
        <v>99.99999999999999</v>
      </c>
    </row>
    <row r="87" spans="1:5" ht="16.5" customHeight="1" thickBot="1">
      <c r="A87" s="66">
        <v>750</v>
      </c>
      <c r="B87" s="67" t="s">
        <v>7</v>
      </c>
      <c r="C87" s="68">
        <f>C89</f>
        <v>56510</v>
      </c>
      <c r="D87" s="68">
        <f>D89</f>
        <v>56423</v>
      </c>
      <c r="E87" s="9">
        <f>D87/C87%</f>
        <v>99.84604494779684</v>
      </c>
    </row>
    <row r="88" spans="1:5" ht="16.5" customHeight="1" thickTop="1">
      <c r="A88" s="16"/>
      <c r="B88" s="3" t="s">
        <v>5</v>
      </c>
      <c r="C88" s="12"/>
      <c r="D88" s="130"/>
      <c r="E88" s="131"/>
    </row>
    <row r="89" spans="1:5" ht="39.75" customHeight="1">
      <c r="A89" s="17"/>
      <c r="B89" s="63" t="s">
        <v>37</v>
      </c>
      <c r="C89" s="13">
        <v>56510</v>
      </c>
      <c r="D89" s="13">
        <v>56423</v>
      </c>
      <c r="E89" s="117">
        <f>D89/C89%</f>
        <v>99.84604494779684</v>
      </c>
    </row>
    <row r="90" spans="1:5" ht="33.75" customHeight="1" thickBot="1">
      <c r="A90" s="66">
        <v>751</v>
      </c>
      <c r="B90" s="67" t="s">
        <v>27</v>
      </c>
      <c r="C90" s="68">
        <f>C92</f>
        <v>1381</v>
      </c>
      <c r="D90" s="68">
        <f>D92</f>
        <v>1381</v>
      </c>
      <c r="E90" s="69">
        <f>D90/C90%</f>
        <v>100</v>
      </c>
    </row>
    <row r="91" spans="1:5" ht="16.5" customHeight="1" thickTop="1">
      <c r="A91" s="16"/>
      <c r="B91" s="14" t="s">
        <v>5</v>
      </c>
      <c r="C91" s="12"/>
      <c r="D91" s="12"/>
      <c r="E91" s="12"/>
    </row>
    <row r="92" spans="1:5" ht="39.75" customHeight="1" thickBot="1">
      <c r="A92" s="17"/>
      <c r="B92" s="4" t="s">
        <v>37</v>
      </c>
      <c r="C92" s="13">
        <v>1381</v>
      </c>
      <c r="D92" s="13">
        <v>1381</v>
      </c>
      <c r="E92" s="96">
        <f>D92/C92%</f>
        <v>100</v>
      </c>
    </row>
    <row r="93" spans="1:5" ht="16.5" customHeight="1" thickBot="1" thickTop="1">
      <c r="A93" s="8">
        <v>852</v>
      </c>
      <c r="B93" s="10" t="s">
        <v>40</v>
      </c>
      <c r="C93" s="9">
        <f>C95</f>
        <v>1898433</v>
      </c>
      <c r="D93" s="9">
        <f>D95</f>
        <v>1891538.94</v>
      </c>
      <c r="E93" s="96">
        <f>D93/C93%</f>
        <v>99.63685523797784</v>
      </c>
    </row>
    <row r="94" spans="1:5" ht="16.5" customHeight="1" thickTop="1">
      <c r="A94" s="16"/>
      <c r="B94" s="3" t="s">
        <v>5</v>
      </c>
      <c r="C94" s="12"/>
      <c r="D94" s="12"/>
      <c r="E94" s="12"/>
    </row>
    <row r="95" spans="1:5" ht="30" customHeight="1">
      <c r="A95" s="17"/>
      <c r="B95" s="63" t="s">
        <v>38</v>
      </c>
      <c r="C95" s="13">
        <v>1898433</v>
      </c>
      <c r="D95" s="13">
        <v>1891538.94</v>
      </c>
      <c r="E95" s="97">
        <f>D95/C95%</f>
        <v>99.63685523797784</v>
      </c>
    </row>
    <row r="96" spans="1:4" ht="16.5" customHeight="1">
      <c r="A96" s="1"/>
      <c r="C96" s="2"/>
      <c r="D96" s="2"/>
    </row>
    <row r="97" spans="1:5" ht="16.5" customHeight="1" thickBot="1">
      <c r="A97" s="1"/>
      <c r="B97" s="61" t="s">
        <v>28</v>
      </c>
      <c r="C97" s="62">
        <f>C93+C90+C87+C85</f>
        <v>2240475</v>
      </c>
      <c r="D97" s="62">
        <f>D93+D90+D87+D85</f>
        <v>2233493.94</v>
      </c>
      <c r="E97" s="96">
        <f>D97/C97%</f>
        <v>99.68841160914538</v>
      </c>
    </row>
    <row r="98" spans="1:4" ht="16.5" customHeight="1" thickTop="1">
      <c r="A98" s="1"/>
      <c r="C98" s="2"/>
      <c r="D98" s="2"/>
    </row>
    <row r="99" spans="1:5" ht="16.5" customHeight="1">
      <c r="A99" s="1"/>
      <c r="B99" s="26" t="s">
        <v>39</v>
      </c>
      <c r="C99" s="108"/>
      <c r="D99" s="108"/>
      <c r="E99" s="89"/>
    </row>
    <row r="100" spans="1:5" ht="16.5" customHeight="1" thickBot="1">
      <c r="A100" s="29">
        <v>600</v>
      </c>
      <c r="B100" s="29" t="s">
        <v>51</v>
      </c>
      <c r="C100" s="126">
        <f>C101</f>
        <v>1551300</v>
      </c>
      <c r="D100" s="126">
        <f>D101</f>
        <v>1550584</v>
      </c>
      <c r="E100" s="126">
        <f>D100/C100%</f>
        <v>99.9538451621221</v>
      </c>
    </row>
    <row r="101" spans="1:5" ht="24.75" customHeight="1" thickTop="1">
      <c r="A101" s="1"/>
      <c r="B101" s="27" t="s">
        <v>61</v>
      </c>
      <c r="C101" s="2">
        <v>1551300</v>
      </c>
      <c r="D101" s="2">
        <v>1550584</v>
      </c>
      <c r="E101" s="13">
        <f>D101/C101%</f>
        <v>99.9538451621221</v>
      </c>
    </row>
    <row r="102" spans="1:5" ht="16.5" customHeight="1" thickBot="1">
      <c r="A102" s="29">
        <v>710</v>
      </c>
      <c r="B102" s="7" t="s">
        <v>29</v>
      </c>
      <c r="C102" s="30">
        <f>C103</f>
        <v>3500</v>
      </c>
      <c r="D102" s="30">
        <f>D103</f>
        <v>3500</v>
      </c>
      <c r="E102" s="30">
        <f>E103</f>
        <v>100</v>
      </c>
    </row>
    <row r="103" spans="1:5" ht="30" customHeight="1" thickTop="1">
      <c r="A103" s="17"/>
      <c r="B103" s="27" t="s">
        <v>74</v>
      </c>
      <c r="C103" s="13">
        <v>3500</v>
      </c>
      <c r="D103" s="13">
        <v>3500</v>
      </c>
      <c r="E103" s="13">
        <f>D103/C103%</f>
        <v>100</v>
      </c>
    </row>
    <row r="104" spans="1:5" ht="16.5" customHeight="1" thickBot="1">
      <c r="A104" s="29">
        <v>754</v>
      </c>
      <c r="B104" s="7" t="s">
        <v>47</v>
      </c>
      <c r="C104" s="30">
        <f>C105</f>
        <v>10672</v>
      </c>
      <c r="D104" s="30">
        <f>D105</f>
        <v>10672</v>
      </c>
      <c r="E104" s="30">
        <f>D104/C104%</f>
        <v>100</v>
      </c>
    </row>
    <row r="105" spans="1:5" ht="24.75" customHeight="1" thickTop="1">
      <c r="A105" s="1"/>
      <c r="B105" s="27" t="s">
        <v>61</v>
      </c>
      <c r="C105" s="13">
        <v>10672</v>
      </c>
      <c r="D105" s="13">
        <v>10672</v>
      </c>
      <c r="E105" s="13">
        <f>D105/C105%</f>
        <v>100</v>
      </c>
    </row>
    <row r="106" spans="1:5" ht="16.5" customHeight="1">
      <c r="A106" s="1"/>
      <c r="C106" s="2"/>
      <c r="D106" s="2"/>
      <c r="E106" s="98"/>
    </row>
    <row r="107" spans="1:5" ht="16.5" customHeight="1">
      <c r="A107" s="1"/>
      <c r="B107" s="33" t="s">
        <v>30</v>
      </c>
      <c r="C107" s="34">
        <f>C102+C81+C97+C104+C100</f>
        <v>20958359</v>
      </c>
      <c r="D107" s="34">
        <f>D102+D81+D97+D104+D100</f>
        <v>20718958.94</v>
      </c>
      <c r="E107" s="13">
        <f>D107/C107%</f>
        <v>98.85773471100481</v>
      </c>
    </row>
    <row r="108" spans="1:5" ht="16.5" customHeight="1">
      <c r="A108" s="1"/>
      <c r="C108" s="2"/>
      <c r="D108" s="2"/>
      <c r="E108" s="98"/>
    </row>
    <row r="109" spans="1:5" ht="16.5" customHeight="1">
      <c r="A109" s="1"/>
      <c r="B109" s="6" t="s">
        <v>31</v>
      </c>
      <c r="C109" s="32">
        <f>SUM(C110:C111)</f>
        <v>1420887</v>
      </c>
      <c r="D109" s="32">
        <f>SUM(D110:D111)</f>
        <v>60307</v>
      </c>
      <c r="E109" s="13">
        <f>D109/C109%</f>
        <v>4.244320625074337</v>
      </c>
    </row>
    <row r="110" spans="1:4" ht="16.5" customHeight="1">
      <c r="A110" s="1"/>
      <c r="B110" t="s">
        <v>69</v>
      </c>
      <c r="C110" s="2">
        <v>1420887</v>
      </c>
      <c r="D110" s="2">
        <v>60307</v>
      </c>
    </row>
    <row r="111" spans="1:5" ht="16.5" customHeight="1">
      <c r="A111" s="1"/>
      <c r="B111" s="101" t="s">
        <v>70</v>
      </c>
      <c r="C111" s="2">
        <v>0</v>
      </c>
      <c r="D111" s="2">
        <v>0</v>
      </c>
      <c r="E111" s="89"/>
    </row>
    <row r="112" spans="1:5" ht="16.5" customHeight="1">
      <c r="A112" s="1"/>
      <c r="B112" s="31" t="s">
        <v>32</v>
      </c>
      <c r="C112" s="28">
        <f>C107+C109</f>
        <v>22379246</v>
      </c>
      <c r="D112" s="28">
        <f>D107+D109</f>
        <v>20779265.94</v>
      </c>
      <c r="E112" s="13">
        <f>D112/C112%</f>
        <v>92.85060783549187</v>
      </c>
    </row>
    <row r="113" spans="1:3" ht="12.75">
      <c r="A113" s="1"/>
      <c r="C113" s="2"/>
    </row>
    <row r="114" spans="1:4" ht="12.75">
      <c r="A114" s="1"/>
      <c r="B114" s="49" t="s">
        <v>80</v>
      </c>
      <c r="C114" s="50"/>
      <c r="D114" s="50"/>
    </row>
    <row r="115" spans="1:4" ht="12.75">
      <c r="A115" s="1"/>
      <c r="B115" s="49" t="s">
        <v>33</v>
      </c>
      <c r="C115" s="50"/>
      <c r="D115" s="50"/>
    </row>
    <row r="116" spans="1:4" ht="12.75">
      <c r="A116" s="1"/>
      <c r="B116" s="49" t="s">
        <v>34</v>
      </c>
      <c r="C116" s="50"/>
      <c r="D116" s="50"/>
    </row>
    <row r="117" spans="1:4" ht="12.75">
      <c r="A117" s="1"/>
      <c r="B117" s="49" t="s">
        <v>45</v>
      </c>
      <c r="C117" s="50"/>
      <c r="D117" s="50"/>
    </row>
    <row r="118" spans="1:5" ht="12.75">
      <c r="A118" s="1"/>
      <c r="B118" s="50"/>
      <c r="C118" s="64">
        <v>22100</v>
      </c>
      <c r="D118" s="99">
        <v>14623</v>
      </c>
      <c r="E118" s="100">
        <f>D118/C118%</f>
        <v>66.16742081447964</v>
      </c>
    </row>
    <row r="119" spans="1:4" ht="12.75">
      <c r="A119" s="1"/>
      <c r="B119" s="49" t="s">
        <v>58</v>
      </c>
      <c r="C119" s="64"/>
      <c r="D119" s="37"/>
    </row>
    <row r="120" spans="1:4" ht="12.75">
      <c r="A120" s="1"/>
      <c r="B120" s="49" t="s">
        <v>57</v>
      </c>
      <c r="C120" s="2"/>
      <c r="D120" s="37"/>
    </row>
    <row r="121" spans="1:3" ht="12.75">
      <c r="A121" s="1"/>
      <c r="B121" s="49" t="s">
        <v>45</v>
      </c>
      <c r="C121" s="2"/>
    </row>
    <row r="122" spans="1:5" ht="12.75">
      <c r="A122" s="1"/>
      <c r="C122" s="78">
        <v>2000</v>
      </c>
      <c r="D122" s="99">
        <v>4877</v>
      </c>
      <c r="E122" s="100">
        <f>D122/C122%</f>
        <v>243.85</v>
      </c>
    </row>
    <row r="123" spans="1:3" ht="12.75">
      <c r="A123" s="1"/>
      <c r="C123" s="2"/>
    </row>
    <row r="124" spans="1:3" ht="12.75">
      <c r="A124" s="1"/>
      <c r="C124" s="2"/>
    </row>
    <row r="125" spans="1:3" ht="12.75">
      <c r="A125" s="1"/>
      <c r="C125" s="2"/>
    </row>
    <row r="126" spans="1:3" ht="12.75">
      <c r="A126" s="1"/>
      <c r="C126" s="2"/>
    </row>
    <row r="127" spans="1:3" ht="12.75">
      <c r="A127" s="1"/>
      <c r="C127" s="2"/>
    </row>
    <row r="128" spans="1:3" ht="12.75">
      <c r="A128" s="1"/>
      <c r="C128" s="2"/>
    </row>
    <row r="129" spans="1:3" ht="12.75">
      <c r="A129" s="1"/>
      <c r="C129" s="2"/>
    </row>
    <row r="130" spans="1:3" ht="12.75">
      <c r="A130" s="1"/>
      <c r="C130" s="2"/>
    </row>
    <row r="131" spans="1:3" ht="12.75">
      <c r="A131" s="1"/>
      <c r="C131" s="2"/>
    </row>
    <row r="132" spans="1:3" ht="12.75">
      <c r="A132" s="1"/>
      <c r="C132" s="2"/>
    </row>
    <row r="133" spans="1:3" ht="12.75">
      <c r="A133" s="1"/>
      <c r="C133" s="2"/>
    </row>
    <row r="134" spans="1:3" ht="12.75">
      <c r="A134" s="1"/>
      <c r="C134" s="2"/>
    </row>
    <row r="135" spans="1:3" ht="12.75">
      <c r="A135" s="1"/>
      <c r="C135" s="2"/>
    </row>
    <row r="136" spans="1:3" ht="12.75">
      <c r="A136" s="1"/>
      <c r="C136" s="2"/>
    </row>
    <row r="137" spans="1:3" ht="12.75">
      <c r="A137" s="1"/>
      <c r="C137" s="2"/>
    </row>
    <row r="138" spans="1:3" ht="12.75">
      <c r="A138" s="1"/>
      <c r="C138" s="2"/>
    </row>
    <row r="139" spans="1:3" ht="12.75">
      <c r="A139" s="1"/>
      <c r="C139" s="2"/>
    </row>
    <row r="140" spans="1:3" ht="12.75">
      <c r="A140" s="1"/>
      <c r="C140" s="2"/>
    </row>
    <row r="141" spans="1:3" ht="12.75">
      <c r="A141" s="1"/>
      <c r="C141" s="2"/>
    </row>
    <row r="142" spans="1:3" ht="12.75">
      <c r="A142" s="1"/>
      <c r="C142" s="2"/>
    </row>
    <row r="143" spans="1:3" ht="12.75">
      <c r="A143" s="1"/>
      <c r="C143" s="2"/>
    </row>
    <row r="144" spans="1:3" ht="12.75">
      <c r="A144" s="1"/>
      <c r="C144" s="2"/>
    </row>
    <row r="145" spans="1:3" ht="12.75">
      <c r="A145" s="1"/>
      <c r="C145" s="2"/>
    </row>
    <row r="146" spans="1:3" ht="12.75">
      <c r="A146" s="1"/>
      <c r="C146" s="2"/>
    </row>
    <row r="147" spans="1:3" ht="12.75">
      <c r="A147" s="1"/>
      <c r="C147" s="2"/>
    </row>
    <row r="148" spans="1:3" ht="12.75">
      <c r="A148" s="1"/>
      <c r="C148" s="2"/>
    </row>
    <row r="149" spans="1:3" ht="12.75">
      <c r="A149" s="1"/>
      <c r="C149" s="2"/>
    </row>
    <row r="150" spans="1:3" ht="12.75">
      <c r="A150" s="1"/>
      <c r="C150" s="2"/>
    </row>
    <row r="151" spans="1:3" ht="12.75">
      <c r="A151" s="1"/>
      <c r="C151" s="2"/>
    </row>
    <row r="152" spans="1:3" ht="12.75">
      <c r="A152" s="1"/>
      <c r="C152" s="2"/>
    </row>
    <row r="153" spans="1:3" ht="12.75">
      <c r="A153" s="1"/>
      <c r="C153" s="2"/>
    </row>
    <row r="154" spans="1:3" ht="12.75">
      <c r="A154" s="1"/>
      <c r="C154" s="2"/>
    </row>
    <row r="155" spans="1:3" ht="12.75">
      <c r="A155" s="1"/>
      <c r="C155" s="2"/>
    </row>
    <row r="156" spans="1:3" ht="12.75">
      <c r="A156" s="1"/>
      <c r="C156" s="2"/>
    </row>
    <row r="157" spans="1:3" ht="12.75">
      <c r="A157" s="1"/>
      <c r="C157" s="2"/>
    </row>
    <row r="158" spans="1:3" ht="12.75">
      <c r="A158" s="1"/>
      <c r="C158" s="2"/>
    </row>
    <row r="159" spans="1:3" ht="12.75">
      <c r="A159" s="1"/>
      <c r="C159" s="2"/>
    </row>
    <row r="160" spans="1:3" ht="12.75">
      <c r="A160" s="1"/>
      <c r="C160" s="2"/>
    </row>
    <row r="161" spans="1:3" ht="12.75">
      <c r="A161" s="1"/>
      <c r="C161" s="2"/>
    </row>
    <row r="162" spans="1:3" ht="12.75">
      <c r="A162" s="1"/>
      <c r="C162" s="2"/>
    </row>
    <row r="163" spans="1:3" ht="12.75">
      <c r="A163" s="1"/>
      <c r="C163" s="2"/>
    </row>
    <row r="164" spans="1:3" ht="12.75">
      <c r="A164" s="1"/>
      <c r="C164" s="2"/>
    </row>
    <row r="165" spans="1:3" ht="12.75">
      <c r="A165" s="1"/>
      <c r="C165" s="2"/>
    </row>
    <row r="166" spans="1:3" ht="12.75">
      <c r="A166" s="1"/>
      <c r="C166" s="2"/>
    </row>
    <row r="167" spans="1:3" ht="12.75">
      <c r="A167" s="1"/>
      <c r="C167" s="2"/>
    </row>
    <row r="168" spans="1:3" ht="12.75">
      <c r="A168" s="1"/>
      <c r="C168" s="2"/>
    </row>
    <row r="169" spans="1:3" ht="12.75">
      <c r="A169" s="1"/>
      <c r="C169" s="2"/>
    </row>
    <row r="170" spans="1:3" ht="12.75">
      <c r="A170" s="1"/>
      <c r="C170" s="2"/>
    </row>
    <row r="171" spans="1:3" ht="12.75">
      <c r="A171" s="1"/>
      <c r="C171" s="2"/>
    </row>
    <row r="172" spans="1:3" ht="12.75">
      <c r="A172" s="1"/>
      <c r="C172" s="2"/>
    </row>
    <row r="173" spans="1:3" ht="12.75">
      <c r="A173" s="1"/>
      <c r="C173" s="2"/>
    </row>
    <row r="174" spans="1:3" ht="12.75">
      <c r="A174" s="1"/>
      <c r="C174" s="2"/>
    </row>
    <row r="175" spans="1:3" ht="12.75">
      <c r="A175" s="1"/>
      <c r="C175" s="2"/>
    </row>
    <row r="176" spans="1:3" ht="12.75">
      <c r="A176" s="1"/>
      <c r="C176" s="2"/>
    </row>
    <row r="177" spans="1:3" ht="12.75">
      <c r="A177" s="1"/>
      <c r="C177" s="2"/>
    </row>
    <row r="178" spans="1:3" ht="12.75">
      <c r="A178" s="1"/>
      <c r="C178" s="2"/>
    </row>
    <row r="179" spans="1:3" ht="12.75">
      <c r="A179" s="1"/>
      <c r="C179" s="2"/>
    </row>
    <row r="180" spans="1:3" ht="12.75">
      <c r="A180" s="1"/>
      <c r="C180" s="2"/>
    </row>
    <row r="181" spans="1:3" ht="12.75">
      <c r="A181" s="1"/>
      <c r="C181" s="2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</sheetData>
  <mergeCells count="4">
    <mergeCell ref="E24:E25"/>
    <mergeCell ref="E17:E18"/>
    <mergeCell ref="A65:A69"/>
    <mergeCell ref="C3:E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31" r:id="rId1"/>
  <headerFooter alignWithMargins="0">
    <oddFooter>&amp;R3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UMiG PILICA</cp:lastModifiedBy>
  <cp:lastPrinted>2009-05-04T09:59:57Z</cp:lastPrinted>
  <dcterms:created xsi:type="dcterms:W3CDTF">2001-11-14T09:31:11Z</dcterms:created>
  <dcterms:modified xsi:type="dcterms:W3CDTF">2009-05-04T10:15:33Z</dcterms:modified>
  <cp:category/>
  <cp:version/>
  <cp:contentType/>
  <cp:contentStatus/>
</cp:coreProperties>
</file>