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<sst xmlns="http://schemas.openxmlformats.org/spreadsheetml/2006/main" count="37" uniqueCount="31">
  <si>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NAZWA</t>
  </si>
  <si>
    <t>DOCHODY</t>
  </si>
  <si>
    <t>WYDATKI</t>
  </si>
  <si>
    <t>Budżet wg uchwały budżetowej</t>
  </si>
  <si>
    <t>Plan po zmianach</t>
  </si>
  <si>
    <t>Wykonanie</t>
  </si>
  <si>
    <t>%</t>
  </si>
  <si>
    <t>BUDŻET GMINY OGÓŁEM</t>
  </si>
  <si>
    <t>W TYM:</t>
  </si>
  <si>
    <t xml:space="preserve">  z tego:</t>
  </si>
  <si>
    <t xml:space="preserve">3. Przychody </t>
  </si>
  <si>
    <t>5. Nadwyżka budżetowa z lat ubiegłych</t>
  </si>
  <si>
    <t xml:space="preserve">                                </t>
  </si>
  <si>
    <t>SUMA BILANSOWA</t>
  </si>
  <si>
    <t>środki na dofinansowanie zadań własnych gminy ze źródeł pozabudżetowych</t>
  </si>
  <si>
    <t>wynagrodzenia i pochodne od wynagrodzeń</t>
  </si>
  <si>
    <t>w tym:</t>
  </si>
  <si>
    <t>kredyt</t>
  </si>
  <si>
    <t>nadwyżka</t>
  </si>
  <si>
    <t>4. Rozchody</t>
  </si>
  <si>
    <t>         dochody własne</t>
  </si>
  <si>
    <t>         subwencja ogólna</t>
  </si>
  <si>
    <t xml:space="preserve"> dotacja z budżetu państwa na zadania własne</t>
  </si>
  <si>
    <t>1.        wydatki bieżące</t>
  </si>
  <si>
    <t>2.         wydatki majątkowe</t>
  </si>
  <si>
    <t>obsługa długu publicznego</t>
  </si>
  <si>
    <t>dotacje z budżetu</t>
  </si>
  <si>
    <t>spłata kredytu i pożyczki</t>
  </si>
  <si>
    <t> dotacja z budżetu państwa na zadania zlecone i objęte porozumieniami z jst</t>
  </si>
  <si>
    <t>ZAMKNIĘCIE RACHUNKOWE DOCHODÓW I WYDATKÓW BUDŻETU GMINY ZA 2008 ROK</t>
  </si>
  <si>
    <t>Zał. Nr 1 do Uchwały Rady Miasta i Gminy Nr XXXI/198/2009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</si>
</sst>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8" fontId="0" fillId="0" borderId="0" xfId="15" applyNumberFormat="1" applyAlignment="1">
      <alignment/>
    </xf>
    <xf numFmtId="0" fontId="0" fillId="0" borderId="0" xfId="0" applyFont="1" applyAlignment="1">
      <alignment/>
    </xf>
    <xf numFmtId="168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169" fontId="1" fillId="0" borderId="2" xfId="15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168" fontId="1" fillId="0" borderId="4" xfId="15" applyNumberFormat="1" applyFont="1" applyBorder="1" applyAlignment="1">
      <alignment horizontal="center" vertical="center" wrapText="1"/>
    </xf>
    <xf numFmtId="169" fontId="1" fillId="0" borderId="3" xfId="15" applyNumberFormat="1" applyFont="1" applyBorder="1" applyAlignment="1">
      <alignment horizontal="center" vertical="center" wrapText="1"/>
    </xf>
    <xf numFmtId="168" fontId="1" fillId="0" borderId="3" xfId="15" applyNumberFormat="1" applyFont="1" applyBorder="1" applyAlignment="1">
      <alignment horizontal="center" vertical="center" wrapText="1"/>
    </xf>
    <xf numFmtId="169" fontId="0" fillId="0" borderId="4" xfId="15" applyNumberFormat="1" applyFont="1" applyBorder="1" applyAlignment="1">
      <alignment horizontal="center" vertical="center" wrapText="1"/>
    </xf>
    <xf numFmtId="168" fontId="0" fillId="0" borderId="4" xfId="15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15" applyNumberFormat="1" applyFont="1" applyBorder="1" applyAlignment="1">
      <alignment horizontal="center" vertical="center" wrapText="1"/>
    </xf>
    <xf numFmtId="169" fontId="1" fillId="0" borderId="4" xfId="15" applyNumberFormat="1" applyFont="1" applyBorder="1" applyAlignment="1">
      <alignment horizontal="center" vertical="center" wrapText="1"/>
    </xf>
    <xf numFmtId="169" fontId="1" fillId="0" borderId="4" xfId="15" applyNumberFormat="1" applyFont="1" applyBorder="1" applyAlignment="1">
      <alignment horizontal="center" vertical="center"/>
    </xf>
    <xf numFmtId="168" fontId="0" fillId="0" borderId="3" xfId="15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8" fontId="1" fillId="0" borderId="4" xfId="15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D22">
      <selection activeCell="H43" sqref="H43"/>
    </sheetView>
  </sheetViews>
  <sheetFormatPr defaultColWidth="9.140625" defaultRowHeight="12.75"/>
  <cols>
    <col min="1" max="1" width="32.28125" style="0" customWidth="1"/>
    <col min="2" max="2" width="19.140625" style="0" customWidth="1"/>
    <col min="3" max="3" width="13.8515625" style="0" customWidth="1"/>
    <col min="4" max="4" width="14.00390625" style="0" customWidth="1"/>
    <col min="5" max="5" width="10.8515625" style="0" customWidth="1"/>
    <col min="6" max="6" width="13.421875" style="0" customWidth="1"/>
    <col min="7" max="8" width="14.140625" style="0" customWidth="1"/>
    <col min="9" max="9" width="9.140625" style="1" customWidth="1"/>
  </cols>
  <sheetData>
    <row r="1" spans="1:9" ht="12.75">
      <c r="A1" s="2"/>
      <c r="B1" s="2"/>
      <c r="C1" s="2"/>
      <c r="D1" s="2"/>
      <c r="E1" s="2" t="s">
        <v>30</v>
      </c>
      <c r="F1" s="2"/>
      <c r="G1" s="2"/>
      <c r="H1" s="2"/>
      <c r="I1" s="3"/>
    </row>
    <row r="2" spans="1:9" ht="12.75">
      <c r="A2" s="2"/>
      <c r="B2" s="2"/>
      <c r="C2" s="2"/>
      <c r="D2" s="2"/>
      <c r="E2" s="28"/>
      <c r="F2" s="28"/>
      <c r="G2" s="28"/>
      <c r="H2" s="2"/>
      <c r="I2" s="3"/>
    </row>
    <row r="3" spans="1:9" ht="12.75">
      <c r="A3" s="2"/>
      <c r="B3" s="2"/>
      <c r="C3" s="2"/>
      <c r="D3" s="2"/>
      <c r="E3" s="2"/>
      <c r="F3" s="2"/>
      <c r="G3" s="4"/>
      <c r="H3" s="2"/>
      <c r="I3" s="3"/>
    </row>
    <row r="4" spans="1:9" ht="12.75">
      <c r="A4" s="2"/>
      <c r="B4" s="2"/>
      <c r="C4" s="2"/>
      <c r="D4" s="2"/>
      <c r="E4" s="2"/>
      <c r="F4" s="2"/>
      <c r="G4" s="4"/>
      <c r="H4" s="2"/>
      <c r="I4" s="3"/>
    </row>
    <row r="5" spans="1:9" ht="12.75">
      <c r="A5" s="2"/>
      <c r="B5" s="2"/>
      <c r="C5" s="2"/>
      <c r="D5" s="2"/>
      <c r="E5" s="2"/>
      <c r="F5" s="2"/>
      <c r="G5" s="4"/>
      <c r="H5" s="2"/>
      <c r="I5" s="3"/>
    </row>
    <row r="6" spans="1:9" ht="12.75">
      <c r="A6" s="4"/>
      <c r="B6" s="5"/>
      <c r="C6" s="6"/>
      <c r="D6" s="2"/>
      <c r="E6" s="2"/>
      <c r="F6" s="2"/>
      <c r="G6" s="2"/>
      <c r="H6" s="2"/>
      <c r="I6" s="3"/>
    </row>
    <row r="7" spans="1:9" ht="47.25" customHeight="1">
      <c r="A7" s="2"/>
      <c r="B7" s="7"/>
      <c r="C7" s="8" t="s">
        <v>29</v>
      </c>
      <c r="D7" s="2"/>
      <c r="E7" s="2"/>
      <c r="F7" s="2"/>
      <c r="G7" s="2"/>
      <c r="H7" s="2"/>
      <c r="I7" s="3"/>
    </row>
    <row r="8" spans="1:9" ht="9.75" customHeight="1">
      <c r="A8" s="27" t="s">
        <v>0</v>
      </c>
      <c r="B8" s="27" t="s">
        <v>1</v>
      </c>
      <c r="C8" s="27"/>
      <c r="D8" s="27"/>
      <c r="E8" s="27"/>
      <c r="F8" s="27" t="s">
        <v>2</v>
      </c>
      <c r="G8" s="27"/>
      <c r="H8" s="27"/>
      <c r="I8" s="27"/>
    </row>
    <row r="9" spans="1:9" ht="9.75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9" ht="12.75">
      <c r="A10" s="27"/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3</v>
      </c>
      <c r="G10" s="27" t="s">
        <v>4</v>
      </c>
      <c r="H10" s="27" t="s">
        <v>5</v>
      </c>
      <c r="I10" s="29" t="s">
        <v>6</v>
      </c>
    </row>
    <row r="11" spans="1:9" ht="27.75" customHeight="1">
      <c r="A11" s="27"/>
      <c r="B11" s="27"/>
      <c r="C11" s="27"/>
      <c r="D11" s="27"/>
      <c r="E11" s="27"/>
      <c r="F11" s="27"/>
      <c r="G11" s="27"/>
      <c r="H11" s="27"/>
      <c r="I11" s="29"/>
    </row>
    <row r="12" spans="1:9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</row>
    <row r="13" spans="1:9" ht="13.5" thickTop="1">
      <c r="A13" s="11" t="s">
        <v>7</v>
      </c>
      <c r="B13" s="18">
        <f>SUM(B15+B16+B17+B18+B19)</f>
        <v>25216200</v>
      </c>
      <c r="C13" s="18">
        <f>SUM(C15+C16+C17+C18+C19)</f>
        <v>20958359</v>
      </c>
      <c r="D13" s="18">
        <f>SUM(D15+D16+D17+D18+D19)</f>
        <v>20718959</v>
      </c>
      <c r="E13" s="26">
        <f>D13/C13*100</f>
        <v>98.85773499728676</v>
      </c>
      <c r="F13" s="18">
        <f>SUM(F22+F27)</f>
        <v>26116200</v>
      </c>
      <c r="G13" s="18">
        <f>SUM(G22+G27)</f>
        <v>21501446</v>
      </c>
      <c r="H13" s="18">
        <f>SUM(H22+H27)</f>
        <v>19173684</v>
      </c>
      <c r="I13" s="19">
        <f>H13/G13*100</f>
        <v>89.17392811627646</v>
      </c>
    </row>
    <row r="14" spans="1:9" ht="12.75">
      <c r="A14" s="12" t="s">
        <v>8</v>
      </c>
      <c r="B14" s="20"/>
      <c r="C14" s="20"/>
      <c r="D14" s="20"/>
      <c r="E14" s="21"/>
      <c r="F14" s="20"/>
      <c r="G14" s="20"/>
      <c r="H14" s="20"/>
      <c r="I14" s="21"/>
    </row>
    <row r="15" spans="1:9" ht="12.75">
      <c r="A15" s="13" t="s">
        <v>20</v>
      </c>
      <c r="B15" s="20">
        <v>7580583</v>
      </c>
      <c r="C15" s="20">
        <v>6933083</v>
      </c>
      <c r="D15" s="20">
        <v>7314907</v>
      </c>
      <c r="E15" s="26">
        <f>D15/C15*100</f>
        <v>105.50727576750486</v>
      </c>
      <c r="F15" s="20"/>
      <c r="G15" s="20"/>
      <c r="H15" s="20"/>
      <c r="I15" s="21"/>
    </row>
    <row r="16" spans="1:9" ht="12.75">
      <c r="A16" s="13" t="s">
        <v>21</v>
      </c>
      <c r="B16" s="20">
        <v>8135069</v>
      </c>
      <c r="C16" s="20">
        <v>8311096</v>
      </c>
      <c r="D16" s="20">
        <v>8311096</v>
      </c>
      <c r="E16" s="26">
        <f>D16/C16*100</f>
        <v>100</v>
      </c>
      <c r="F16" s="20"/>
      <c r="G16" s="20"/>
      <c r="H16" s="20"/>
      <c r="I16" s="21"/>
    </row>
    <row r="17" spans="1:9" ht="25.5">
      <c r="A17" s="13" t="s">
        <v>22</v>
      </c>
      <c r="B17" s="20">
        <v>158117</v>
      </c>
      <c r="C17" s="20">
        <v>567165</v>
      </c>
      <c r="D17" s="20">
        <v>542199</v>
      </c>
      <c r="E17" s="26">
        <f>D17/C17*100</f>
        <v>95.59810637116183</v>
      </c>
      <c r="F17" s="20"/>
      <c r="G17" s="20"/>
      <c r="H17" s="20"/>
      <c r="I17" s="21"/>
    </row>
    <row r="18" spans="1:9" ht="38.25">
      <c r="A18" s="13" t="s">
        <v>28</v>
      </c>
      <c r="B18" s="20">
        <v>2925431</v>
      </c>
      <c r="C18" s="20">
        <v>3805947</v>
      </c>
      <c r="D18" s="20">
        <v>3798250</v>
      </c>
      <c r="E18" s="26">
        <f>D18/C18*100</f>
        <v>99.79776386796769</v>
      </c>
      <c r="F18" s="20"/>
      <c r="G18" s="20"/>
      <c r="H18" s="20"/>
      <c r="I18" s="21"/>
    </row>
    <row r="19" spans="1:9" ht="38.25">
      <c r="A19" s="13" t="s">
        <v>14</v>
      </c>
      <c r="B19" s="20">
        <v>6417000</v>
      </c>
      <c r="C19" s="20">
        <v>1341068</v>
      </c>
      <c r="D19" s="20">
        <v>752507</v>
      </c>
      <c r="E19" s="26">
        <f>D19/C19*100</f>
        <v>56.112516292984395</v>
      </c>
      <c r="F19" s="20"/>
      <c r="G19" s="20"/>
      <c r="H19" s="20"/>
      <c r="I19" s="21"/>
    </row>
    <row r="20" spans="1:9" ht="12.75">
      <c r="A20" s="5"/>
      <c r="B20" s="22"/>
      <c r="C20" s="22"/>
      <c r="D20" s="22"/>
      <c r="E20" s="22"/>
      <c r="F20" s="22"/>
      <c r="G20" s="22"/>
      <c r="H20" s="22"/>
      <c r="I20" s="23"/>
    </row>
    <row r="21" spans="1:9" ht="12.75">
      <c r="A21" s="14"/>
      <c r="B21" s="22"/>
      <c r="C21" s="22"/>
      <c r="D21" s="22"/>
      <c r="E21" s="22"/>
      <c r="F21" s="22"/>
      <c r="G21" s="22"/>
      <c r="H21" s="22"/>
      <c r="I21" s="23"/>
    </row>
    <row r="22" spans="1:9" ht="12.75">
      <c r="A22" s="15" t="s">
        <v>23</v>
      </c>
      <c r="B22" s="24">
        <f>SUM(B24+B25)</f>
        <v>0</v>
      </c>
      <c r="C22" s="24">
        <f>SUM(C24+C25)</f>
        <v>0</v>
      </c>
      <c r="D22" s="24">
        <f>SUM(D24+D25)</f>
        <v>0</v>
      </c>
      <c r="E22" s="24" t="s">
        <v>6</v>
      </c>
      <c r="F22" s="24">
        <v>14970900</v>
      </c>
      <c r="G22" s="24">
        <v>15821340</v>
      </c>
      <c r="H22" s="24">
        <v>15485856</v>
      </c>
      <c r="I22" s="17">
        <f>H22/G22*100</f>
        <v>97.87954749724108</v>
      </c>
    </row>
    <row r="23" spans="1:9" ht="12.75">
      <c r="A23" s="13" t="s">
        <v>9</v>
      </c>
      <c r="B23" s="24"/>
      <c r="C23" s="24"/>
      <c r="D23" s="24"/>
      <c r="E23" s="24"/>
      <c r="F23" s="24"/>
      <c r="G23" s="24"/>
      <c r="H23" s="24"/>
      <c r="I23" s="17"/>
    </row>
    <row r="24" spans="1:9" ht="25.5">
      <c r="A24" s="13" t="s">
        <v>15</v>
      </c>
      <c r="B24" s="20"/>
      <c r="C24" s="20"/>
      <c r="D24" s="20"/>
      <c r="E24" s="17"/>
      <c r="F24" s="20">
        <v>7433851</v>
      </c>
      <c r="G24" s="20">
        <v>7874182</v>
      </c>
      <c r="H24" s="20">
        <v>7834594</v>
      </c>
      <c r="I24" s="17">
        <f>H24/G24*100</f>
        <v>99.49724301521098</v>
      </c>
    </row>
    <row r="25" spans="1:9" ht="12.75">
      <c r="A25" s="13" t="s">
        <v>25</v>
      </c>
      <c r="B25" s="20"/>
      <c r="C25" s="20"/>
      <c r="D25" s="20"/>
      <c r="E25" s="17"/>
      <c r="F25" s="20">
        <v>45000</v>
      </c>
      <c r="G25" s="20">
        <v>45000</v>
      </c>
      <c r="H25" s="20">
        <v>38690</v>
      </c>
      <c r="I25" s="17">
        <f>H25/G25*100</f>
        <v>85.97777777777777</v>
      </c>
    </row>
    <row r="26" spans="1:9" ht="12.75">
      <c r="A26" s="13" t="s">
        <v>26</v>
      </c>
      <c r="B26" s="20"/>
      <c r="C26" s="20"/>
      <c r="D26" s="20"/>
      <c r="E26" s="17"/>
      <c r="F26" s="20">
        <v>805000</v>
      </c>
      <c r="G26" s="20">
        <v>850642</v>
      </c>
      <c r="H26" s="20">
        <v>841795</v>
      </c>
      <c r="I26" s="17">
        <f>H26/G26*100</f>
        <v>98.95996200516785</v>
      </c>
    </row>
    <row r="27" spans="1:9" ht="12.75">
      <c r="A27" s="15" t="s">
        <v>24</v>
      </c>
      <c r="B27" s="24"/>
      <c r="C27" s="24"/>
      <c r="D27" s="24"/>
      <c r="E27" s="17"/>
      <c r="F27" s="24">
        <v>11145300</v>
      </c>
      <c r="G27" s="24">
        <v>5680106</v>
      </c>
      <c r="H27" s="24">
        <v>3687828</v>
      </c>
      <c r="I27" s="17">
        <f>H27/G27*100</f>
        <v>64.9253376609521</v>
      </c>
    </row>
    <row r="28" spans="1:9" ht="12.75">
      <c r="A28" s="15" t="s">
        <v>10</v>
      </c>
      <c r="B28" s="24">
        <f>SUM(B30:B31)</f>
        <v>1377800</v>
      </c>
      <c r="C28" s="24">
        <f>SUM(C30:C31)</f>
        <v>1420887</v>
      </c>
      <c r="D28" s="24">
        <f>SUM(D30:D31)</f>
        <v>60307</v>
      </c>
      <c r="E28" s="17">
        <f>D28/C28*100</f>
        <v>4.244320625074337</v>
      </c>
      <c r="F28" s="24"/>
      <c r="G28" s="24"/>
      <c r="H28" s="24"/>
      <c r="I28" s="17"/>
    </row>
    <row r="29" spans="1:9" ht="12.75">
      <c r="A29" s="13" t="s">
        <v>16</v>
      </c>
      <c r="B29" s="20"/>
      <c r="C29" s="20"/>
      <c r="D29" s="20"/>
      <c r="E29" s="17"/>
      <c r="F29" s="20"/>
      <c r="G29" s="20"/>
      <c r="H29" s="20"/>
      <c r="I29" s="17"/>
    </row>
    <row r="30" spans="1:9" ht="12.75">
      <c r="A30" s="13" t="s">
        <v>17</v>
      </c>
      <c r="B30" s="20">
        <v>1377800</v>
      </c>
      <c r="C30" s="20">
        <v>1420887</v>
      </c>
      <c r="D30" s="20">
        <v>60307</v>
      </c>
      <c r="E30" s="21">
        <f>D30/C30*100</f>
        <v>4.244320625074337</v>
      </c>
      <c r="F30" s="20"/>
      <c r="G30" s="20"/>
      <c r="H30" s="20"/>
      <c r="I30" s="17"/>
    </row>
    <row r="31" spans="1:9" ht="12.75">
      <c r="A31" s="13" t="s">
        <v>18</v>
      </c>
      <c r="B31" s="20">
        <v>0</v>
      </c>
      <c r="C31" s="20"/>
      <c r="D31" s="20"/>
      <c r="E31" s="21"/>
      <c r="F31" s="20"/>
      <c r="G31" s="20"/>
      <c r="H31" s="20"/>
      <c r="I31" s="17"/>
    </row>
    <row r="32" spans="1:9" ht="12.75">
      <c r="A32" s="15" t="s">
        <v>19</v>
      </c>
      <c r="B32" s="24">
        <f>B34</f>
        <v>0</v>
      </c>
      <c r="C32" s="24">
        <f>C34</f>
        <v>0</v>
      </c>
      <c r="D32" s="24">
        <f>D34</f>
        <v>0</v>
      </c>
      <c r="E32" s="17"/>
      <c r="F32" s="24">
        <f>F34</f>
        <v>0</v>
      </c>
      <c r="G32" s="24">
        <f>G34</f>
        <v>877800</v>
      </c>
      <c r="H32" s="24">
        <f>H34</f>
        <v>877568</v>
      </c>
      <c r="I32" s="17">
        <f>H32/G32*100</f>
        <v>99.97357028935976</v>
      </c>
    </row>
    <row r="33" spans="1:9" ht="12.75">
      <c r="A33" s="13" t="s">
        <v>16</v>
      </c>
      <c r="B33" s="20"/>
      <c r="C33" s="20"/>
      <c r="D33" s="20"/>
      <c r="E33" s="17"/>
      <c r="F33" s="20"/>
      <c r="G33" s="20"/>
      <c r="H33" s="20"/>
      <c r="I33" s="17"/>
    </row>
    <row r="34" spans="1:9" ht="12.75">
      <c r="A34" s="13" t="s">
        <v>27</v>
      </c>
      <c r="B34" s="20"/>
      <c r="C34" s="20"/>
      <c r="D34" s="20"/>
      <c r="E34" s="21"/>
      <c r="F34" s="20"/>
      <c r="G34" s="20">
        <v>877800</v>
      </c>
      <c r="H34" s="20">
        <v>877568</v>
      </c>
      <c r="I34" s="17">
        <f>H34/G34*100</f>
        <v>99.97357028935976</v>
      </c>
    </row>
    <row r="35" spans="1:9" ht="25.5">
      <c r="A35" s="15" t="s">
        <v>11</v>
      </c>
      <c r="B35" s="24">
        <v>0</v>
      </c>
      <c r="C35" s="20">
        <v>0</v>
      </c>
      <c r="D35" s="20"/>
      <c r="E35" s="21"/>
      <c r="F35" s="24"/>
      <c r="G35" s="24"/>
      <c r="H35" s="24"/>
      <c r="I35" s="17"/>
    </row>
    <row r="36" spans="1:9" ht="12.75">
      <c r="A36" s="16" t="s">
        <v>13</v>
      </c>
      <c r="B36" s="25">
        <f>SUM(B35+B28+B13)</f>
        <v>26594000</v>
      </c>
      <c r="C36" s="25">
        <f>SUM(C28+C13)</f>
        <v>22379246</v>
      </c>
      <c r="D36" s="25">
        <f>SUM(D28+D13)</f>
        <v>20779266</v>
      </c>
      <c r="E36" s="17">
        <f>D36/C36*100</f>
        <v>92.85060810359741</v>
      </c>
      <c r="F36" s="25">
        <f>SUM(F22+F27+F34)</f>
        <v>26116200</v>
      </c>
      <c r="G36" s="25">
        <f>SUM(G22+G27+G34)</f>
        <v>22379246</v>
      </c>
      <c r="H36" s="25">
        <f>SUM(H22+H27+H34)</f>
        <v>20051252</v>
      </c>
      <c r="I36" s="17">
        <f>H36/G36*100</f>
        <v>89.59753157009848</v>
      </c>
    </row>
    <row r="38" ht="12.75">
      <c r="A38" t="s">
        <v>12</v>
      </c>
    </row>
  </sheetData>
  <mergeCells count="12">
    <mergeCell ref="I10:I11"/>
    <mergeCell ref="A8:A11"/>
    <mergeCell ref="C10:C11"/>
    <mergeCell ref="E10:E11"/>
    <mergeCell ref="D10:D11"/>
    <mergeCell ref="B8:E9"/>
    <mergeCell ref="F8:I9"/>
    <mergeCell ref="B10:B11"/>
    <mergeCell ref="F10:F11"/>
    <mergeCell ref="G10:G11"/>
    <mergeCell ref="E2:G2"/>
    <mergeCell ref="H10:H11"/>
  </mergeCells>
  <printOptions/>
  <pageMargins left="0.75" right="0.75" top="1" bottom="1" header="0.5" footer="0.5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UMiG PILICA</cp:lastModifiedBy>
  <cp:lastPrinted>2009-05-04T09:53:09Z</cp:lastPrinted>
  <dcterms:created xsi:type="dcterms:W3CDTF">2003-03-05T11:47:46Z</dcterms:created>
  <dcterms:modified xsi:type="dcterms:W3CDTF">2009-05-04T09:53:35Z</dcterms:modified>
  <cp:category/>
  <cp:version/>
  <cp:contentType/>
  <cp:contentStatus/>
</cp:coreProperties>
</file>